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:\Digigrad\BITKOM Muster\"/>
    </mc:Choice>
  </mc:AlternateContent>
  <xr:revisionPtr revIDLastSave="0" documentId="8_{09C2AB21-0D64-4F8B-859E-AEC4992EF7F6}" xr6:coauthVersionLast="47" xr6:coauthVersionMax="47" xr10:uidLastSave="{00000000-0000-0000-0000-000000000000}"/>
  <bookViews>
    <workbookView xWindow="-105" yWindow="-105" windowWidth="23250" windowHeight="12570" xr2:uid="{E5237515-7D6C-47C9-8E44-8D22A7D54C8E}"/>
  </bookViews>
  <sheets>
    <sheet name="Hinweis" sheetId="56" r:id="rId1"/>
    <sheet name="Grafische Auswertung" sheetId="19" r:id="rId2"/>
    <sheet name="Tabellarische Auswertung" sheetId="34" r:id="rId3"/>
    <sheet name="Management-Cockpit" sheetId="52" r:id="rId4"/>
    <sheet name="Tabelle1" sheetId="51" state="hidden" r:id="rId5"/>
    <sheet name="Datenbasis" sheetId="55" r:id="rId6"/>
    <sheet name="DropDown" sheetId="20" r:id="rId7"/>
    <sheet name="Auswertung Power Query Prozessk" sheetId="27" state="hidden" r:id="rId8"/>
  </sheets>
  <definedNames>
    <definedName name="_xlnm._FilterDatabase" localSheetId="6" hidden="1">DropDown!$E$1:$E$6</definedName>
    <definedName name="_xlnm._FilterDatabase" localSheetId="1" hidden="1">'Grafische Auswertung'!$A$12:$I$29</definedName>
    <definedName name="_xlnm._FilterDatabase" localSheetId="2" hidden="1">'Tabellarische Auswertung'!$A$3:$AC$250</definedName>
    <definedName name="_xlcn.WorksheetConnection_DatenbasisPowerQuery2A1A15" hidden="1">Datenbasis!$A$1:$A$15</definedName>
    <definedName name="_xlcn.WorksheetConnection_DatenbasisPowerQuery2AK" hidden="1">Datenbasis!$A:$B</definedName>
    <definedName name="_xlcn.WorksheetConnection_DatenbasisPowerQuery2AK11" hidden="1">Datenbasis!$A:$B</definedName>
    <definedName name="_xlcn.WorksheetConnection_ProzessbewertungAuswertung.xlsm_01_Neu__9" hidden="1">_01_Neu__9</definedName>
    <definedName name="ExterneDaten_1" localSheetId="5" hidden="1">Datenbasis!$C$1:$T$91</definedName>
  </definedNames>
  <calcPr calcId="191028"/>
  <pivotCaches>
    <pivotCache cacheId="11052" r:id="rId9"/>
    <pivotCache cacheId="11053" r:id="rId10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_01_Neu__9" name="_01_Neu__9" connection="WorksheetConnection_Prozessbewertung Auswertung.xlsm!_01_Neu__9"/>
          <x15:modelTable id="Bereich 2" name="Bereich 2" connection="WorksheetConnection_Datenbasis Power Query (2)!$A:$K1"/>
          <x15:modelTable id="Bereich" name="Bereich" connection="WorksheetConnection_Datenbasis Power Query (2)!$A:$K"/>
          <x15:modelTable id="Bereich 1" name="Bereich 1" connection="WorksheetConnection_Datenbasis Power Query (2)!$A$1:$A$15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4" l="1"/>
  <c r="C6" i="34"/>
  <c r="C7" i="34"/>
  <c r="C8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5" i="34"/>
  <c r="C46" i="34"/>
  <c r="C47" i="34"/>
  <c r="C48" i="34"/>
  <c r="C49" i="34"/>
  <c r="C50" i="34"/>
  <c r="C51" i="34"/>
  <c r="C52" i="34"/>
  <c r="C53" i="34"/>
  <c r="C54" i="34"/>
  <c r="C55" i="34"/>
  <c r="C56" i="34"/>
  <c r="C57" i="34"/>
  <c r="C58" i="34"/>
  <c r="C59" i="34"/>
  <c r="C60" i="34"/>
  <c r="C61" i="34"/>
  <c r="C62" i="34"/>
  <c r="C63" i="34"/>
  <c r="C64" i="34"/>
  <c r="C65" i="34"/>
  <c r="C66" i="34"/>
  <c r="C67" i="34"/>
  <c r="C68" i="34"/>
  <c r="C69" i="34"/>
  <c r="C70" i="34"/>
  <c r="C71" i="34"/>
  <c r="C72" i="34"/>
  <c r="C73" i="34"/>
  <c r="C74" i="34"/>
  <c r="C75" i="34"/>
  <c r="C76" i="34"/>
  <c r="C77" i="34"/>
  <c r="C78" i="34"/>
  <c r="C79" i="34"/>
  <c r="C80" i="34"/>
  <c r="C81" i="34"/>
  <c r="C82" i="34"/>
  <c r="C83" i="34"/>
  <c r="C84" i="34"/>
  <c r="C85" i="34"/>
  <c r="C86" i="34"/>
  <c r="C87" i="34"/>
  <c r="C88" i="34"/>
  <c r="C89" i="34"/>
  <c r="C90" i="34"/>
  <c r="C91" i="34"/>
  <c r="C92" i="34"/>
  <c r="C93" i="34"/>
  <c r="C94" i="34"/>
  <c r="C95" i="34"/>
  <c r="C96" i="34"/>
  <c r="C97" i="34"/>
  <c r="C98" i="34"/>
  <c r="C99" i="34"/>
  <c r="C100" i="34"/>
  <c r="C101" i="34"/>
  <c r="C102" i="34"/>
  <c r="C103" i="34"/>
  <c r="C104" i="34"/>
  <c r="C105" i="34"/>
  <c r="C106" i="34"/>
  <c r="C107" i="34"/>
  <c r="C108" i="34"/>
  <c r="C109" i="34"/>
  <c r="C110" i="34"/>
  <c r="C111" i="34"/>
  <c r="C112" i="34"/>
  <c r="C113" i="34"/>
  <c r="C114" i="34"/>
  <c r="C115" i="34"/>
  <c r="C116" i="34"/>
  <c r="C117" i="34"/>
  <c r="C118" i="34"/>
  <c r="C119" i="34"/>
  <c r="C120" i="34"/>
  <c r="C121" i="34"/>
  <c r="C122" i="34"/>
  <c r="C123" i="34"/>
  <c r="C124" i="34"/>
  <c r="C125" i="34"/>
  <c r="C126" i="34"/>
  <c r="C127" i="34"/>
  <c r="C128" i="34"/>
  <c r="C129" i="34"/>
  <c r="C130" i="34"/>
  <c r="C131" i="34"/>
  <c r="C132" i="34"/>
  <c r="C133" i="34"/>
  <c r="C134" i="34"/>
  <c r="C135" i="34"/>
  <c r="C136" i="34"/>
  <c r="C137" i="34"/>
  <c r="C138" i="34"/>
  <c r="C139" i="34"/>
  <c r="C140" i="34"/>
  <c r="C141" i="34"/>
  <c r="C142" i="34"/>
  <c r="C143" i="34"/>
  <c r="C144" i="34"/>
  <c r="C145" i="34"/>
  <c r="C146" i="34"/>
  <c r="C147" i="34"/>
  <c r="C148" i="34"/>
  <c r="C149" i="34"/>
  <c r="C150" i="34"/>
  <c r="C151" i="34"/>
  <c r="C152" i="34"/>
  <c r="C153" i="34"/>
  <c r="C154" i="34"/>
  <c r="C155" i="34"/>
  <c r="C156" i="34"/>
  <c r="C157" i="34"/>
  <c r="C158" i="34"/>
  <c r="C159" i="34"/>
  <c r="C160" i="34"/>
  <c r="C161" i="34"/>
  <c r="C162" i="34"/>
  <c r="C163" i="34"/>
  <c r="C164" i="34"/>
  <c r="C165" i="34"/>
  <c r="C166" i="34"/>
  <c r="C167" i="34"/>
  <c r="C168" i="34"/>
  <c r="C169" i="34"/>
  <c r="C170" i="34"/>
  <c r="C171" i="34"/>
  <c r="C172" i="34"/>
  <c r="C173" i="34"/>
  <c r="C174" i="34"/>
  <c r="C175" i="34"/>
  <c r="C176" i="34"/>
  <c r="C177" i="34"/>
  <c r="C178" i="34"/>
  <c r="C179" i="34"/>
  <c r="C180" i="34"/>
  <c r="C181" i="34"/>
  <c r="C182" i="34"/>
  <c r="C183" i="34"/>
  <c r="C184" i="34"/>
  <c r="C185" i="34"/>
  <c r="C186" i="34"/>
  <c r="C187" i="34"/>
  <c r="C188" i="34"/>
  <c r="C189" i="34"/>
  <c r="C190" i="34"/>
  <c r="C191" i="34"/>
  <c r="C192" i="34"/>
  <c r="C193" i="34"/>
  <c r="C194" i="34"/>
  <c r="C195" i="34"/>
  <c r="C196" i="34"/>
  <c r="C197" i="34"/>
  <c r="C198" i="34"/>
  <c r="C199" i="34"/>
  <c r="C200" i="34"/>
  <c r="C201" i="34"/>
  <c r="C202" i="34"/>
  <c r="C203" i="34"/>
  <c r="C204" i="34"/>
  <c r="C205" i="34"/>
  <c r="C206" i="34"/>
  <c r="C207" i="34"/>
  <c r="C208" i="34"/>
  <c r="C209" i="34"/>
  <c r="C210" i="34"/>
  <c r="C211" i="34"/>
  <c r="C212" i="34"/>
  <c r="C213" i="34"/>
  <c r="C214" i="34"/>
  <c r="C215" i="34"/>
  <c r="C216" i="34"/>
  <c r="C217" i="34"/>
  <c r="C218" i="34"/>
  <c r="C219" i="34"/>
  <c r="C220" i="34"/>
  <c r="C221" i="34"/>
  <c r="C222" i="34"/>
  <c r="C223" i="34"/>
  <c r="C224" i="34"/>
  <c r="C225" i="34"/>
  <c r="C226" i="34"/>
  <c r="C227" i="34"/>
  <c r="C228" i="34"/>
  <c r="C229" i="34"/>
  <c r="C230" i="34"/>
  <c r="C231" i="34"/>
  <c r="C232" i="34"/>
  <c r="C233" i="34"/>
  <c r="C234" i="34"/>
  <c r="C235" i="34"/>
  <c r="C236" i="34"/>
  <c r="C237" i="34"/>
  <c r="C238" i="34"/>
  <c r="C239" i="34"/>
  <c r="C240" i="34"/>
  <c r="C241" i="34"/>
  <c r="C242" i="34"/>
  <c r="C243" i="34"/>
  <c r="C244" i="34"/>
  <c r="C245" i="34"/>
  <c r="C246" i="34"/>
  <c r="C247" i="34"/>
  <c r="C248" i="34"/>
  <c r="C249" i="34"/>
  <c r="C250" i="34"/>
  <c r="A5" i="34"/>
  <c r="B6" i="34"/>
  <c r="D6" i="34"/>
  <c r="A7" i="34"/>
  <c r="B7" i="34"/>
  <c r="D7" i="34"/>
  <c r="E7" i="34"/>
  <c r="A8" i="34"/>
  <c r="B8" i="34"/>
  <c r="D8" i="34"/>
  <c r="E8" i="34"/>
  <c r="A11" i="34"/>
  <c r="B11" i="34"/>
  <c r="D11" i="34"/>
  <c r="E11" i="34"/>
  <c r="A12" i="34"/>
  <c r="B12" i="34"/>
  <c r="D12" i="34"/>
  <c r="E12" i="34"/>
  <c r="A15" i="34"/>
  <c r="B15" i="34"/>
  <c r="D15" i="34"/>
  <c r="E15" i="34"/>
  <c r="A16" i="34"/>
  <c r="B16" i="34"/>
  <c r="D16" i="34"/>
  <c r="E16" i="34"/>
  <c r="B17" i="34"/>
  <c r="D17" i="34"/>
  <c r="A18" i="34"/>
  <c r="B18" i="34"/>
  <c r="D18" i="34"/>
  <c r="E18" i="34"/>
  <c r="A19" i="34"/>
  <c r="B19" i="34"/>
  <c r="D19" i="34"/>
  <c r="E19" i="34"/>
  <c r="A20" i="34"/>
  <c r="B20" i="34"/>
  <c r="D20" i="34"/>
  <c r="E20" i="34"/>
  <c r="B21" i="34"/>
  <c r="D21" i="34"/>
  <c r="A22" i="34"/>
  <c r="B22" i="34"/>
  <c r="D22" i="34"/>
  <c r="E22" i="34"/>
  <c r="A23" i="34"/>
  <c r="B23" i="34"/>
  <c r="D23" i="34"/>
  <c r="E23" i="34"/>
  <c r="A24" i="34"/>
  <c r="B24" i="34"/>
  <c r="D24" i="34"/>
  <c r="E24" i="34"/>
  <c r="B25" i="34"/>
  <c r="D25" i="34"/>
  <c r="A26" i="34"/>
  <c r="B26" i="34"/>
  <c r="D26" i="34"/>
  <c r="E26" i="34"/>
  <c r="A27" i="34"/>
  <c r="B27" i="34"/>
  <c r="D27" i="34"/>
  <c r="E27" i="34"/>
  <c r="A28" i="34"/>
  <c r="B28" i="34"/>
  <c r="D28" i="34"/>
  <c r="E28" i="34"/>
  <c r="B29" i="34"/>
  <c r="D29" i="34"/>
  <c r="A30" i="34"/>
  <c r="B30" i="34"/>
  <c r="D30" i="34"/>
  <c r="E30" i="34"/>
  <c r="A31" i="34"/>
  <c r="B31" i="34"/>
  <c r="D31" i="34"/>
  <c r="E31" i="34"/>
  <c r="A32" i="34"/>
  <c r="B32" i="34"/>
  <c r="D32" i="34"/>
  <c r="E32" i="34"/>
  <c r="B33" i="34"/>
  <c r="D33" i="34"/>
  <c r="A34" i="34"/>
  <c r="B34" i="34"/>
  <c r="D34" i="34"/>
  <c r="E34" i="34"/>
  <c r="A35" i="34"/>
  <c r="B35" i="34"/>
  <c r="D35" i="34"/>
  <c r="E35" i="34"/>
  <c r="A36" i="34"/>
  <c r="B36" i="34"/>
  <c r="D36" i="34"/>
  <c r="E36" i="34"/>
  <c r="B37" i="34"/>
  <c r="D37" i="34"/>
  <c r="A38" i="34"/>
  <c r="B38" i="34"/>
  <c r="D38" i="34"/>
  <c r="E38" i="34"/>
  <c r="A39" i="34"/>
  <c r="B39" i="34"/>
  <c r="D39" i="34"/>
  <c r="E39" i="34"/>
  <c r="A40" i="34"/>
  <c r="B40" i="34"/>
  <c r="D40" i="34"/>
  <c r="E40" i="34"/>
  <c r="B41" i="34"/>
  <c r="D41" i="34"/>
  <c r="A42" i="34"/>
  <c r="B42" i="34"/>
  <c r="D42" i="34"/>
  <c r="E42" i="34"/>
  <c r="A43" i="34"/>
  <c r="B43" i="34"/>
  <c r="D43" i="34"/>
  <c r="E43" i="34"/>
  <c r="A44" i="34"/>
  <c r="B44" i="34"/>
  <c r="D44" i="34"/>
  <c r="E44" i="34"/>
  <c r="B45" i="34"/>
  <c r="D45" i="34"/>
  <c r="A46" i="34"/>
  <c r="B46" i="34"/>
  <c r="D46" i="34"/>
  <c r="E46" i="34"/>
  <c r="A47" i="34"/>
  <c r="B47" i="34"/>
  <c r="D47" i="34"/>
  <c r="E47" i="34"/>
  <c r="A48" i="34"/>
  <c r="B48" i="34"/>
  <c r="D48" i="34"/>
  <c r="E48" i="34"/>
  <c r="B49" i="34"/>
  <c r="D49" i="34"/>
  <c r="A50" i="34"/>
  <c r="B50" i="34"/>
  <c r="D50" i="34"/>
  <c r="E50" i="34"/>
  <c r="A51" i="34"/>
  <c r="B51" i="34"/>
  <c r="D51" i="34"/>
  <c r="E51" i="34"/>
  <c r="A52" i="34"/>
  <c r="B52" i="34"/>
  <c r="D52" i="34"/>
  <c r="E52" i="34"/>
  <c r="B53" i="34"/>
  <c r="D53" i="34"/>
  <c r="A54" i="34"/>
  <c r="B54" i="34"/>
  <c r="D54" i="34"/>
  <c r="E54" i="34"/>
  <c r="A55" i="34"/>
  <c r="B55" i="34"/>
  <c r="D55" i="34"/>
  <c r="E55" i="34"/>
  <c r="A56" i="34"/>
  <c r="B56" i="34"/>
  <c r="D56" i="34"/>
  <c r="E56" i="34"/>
  <c r="B57" i="34"/>
  <c r="D57" i="34"/>
  <c r="A58" i="34"/>
  <c r="B58" i="34"/>
  <c r="D58" i="34"/>
  <c r="E58" i="34"/>
  <c r="A59" i="34"/>
  <c r="B59" i="34"/>
  <c r="D59" i="34"/>
  <c r="E59" i="34"/>
  <c r="A60" i="34"/>
  <c r="B60" i="34"/>
  <c r="D60" i="34"/>
  <c r="E60" i="34"/>
  <c r="B61" i="34"/>
  <c r="D61" i="34"/>
  <c r="A62" i="34"/>
  <c r="B62" i="34"/>
  <c r="D62" i="34"/>
  <c r="E62" i="34"/>
  <c r="A63" i="34"/>
  <c r="B63" i="34"/>
  <c r="D63" i="34"/>
  <c r="E63" i="34"/>
  <c r="A64" i="34"/>
  <c r="B64" i="34"/>
  <c r="D64" i="34"/>
  <c r="E64" i="34"/>
  <c r="B65" i="34"/>
  <c r="D65" i="34"/>
  <c r="A66" i="34"/>
  <c r="B66" i="34"/>
  <c r="D66" i="34"/>
  <c r="E66" i="34"/>
  <c r="A67" i="34"/>
  <c r="B67" i="34"/>
  <c r="D67" i="34"/>
  <c r="E67" i="34"/>
  <c r="A68" i="34"/>
  <c r="B68" i="34"/>
  <c r="D68" i="34"/>
  <c r="E68" i="34"/>
  <c r="B69" i="34"/>
  <c r="D69" i="34"/>
  <c r="A70" i="34"/>
  <c r="B70" i="34"/>
  <c r="D70" i="34"/>
  <c r="E70" i="34"/>
  <c r="A71" i="34"/>
  <c r="B71" i="34"/>
  <c r="D71" i="34"/>
  <c r="E71" i="34"/>
  <c r="A72" i="34"/>
  <c r="B72" i="34"/>
  <c r="D72" i="34"/>
  <c r="E72" i="34"/>
  <c r="B73" i="34"/>
  <c r="D73" i="34"/>
  <c r="A74" i="34"/>
  <c r="B74" i="34"/>
  <c r="D74" i="34"/>
  <c r="E74" i="34"/>
  <c r="A75" i="34"/>
  <c r="B75" i="34"/>
  <c r="D75" i="34"/>
  <c r="E75" i="34"/>
  <c r="A76" i="34"/>
  <c r="B76" i="34"/>
  <c r="D76" i="34"/>
  <c r="E76" i="34"/>
  <c r="B77" i="34"/>
  <c r="D77" i="34"/>
  <c r="A78" i="34"/>
  <c r="B78" i="34"/>
  <c r="D78" i="34"/>
  <c r="E78" i="34"/>
  <c r="A79" i="34"/>
  <c r="B79" i="34"/>
  <c r="D79" i="34"/>
  <c r="E79" i="34"/>
  <c r="A80" i="34"/>
  <c r="B80" i="34"/>
  <c r="D80" i="34"/>
  <c r="E80" i="34"/>
  <c r="B81" i="34"/>
  <c r="D81" i="34"/>
  <c r="A82" i="34"/>
  <c r="B82" i="34"/>
  <c r="D82" i="34"/>
  <c r="E82" i="34"/>
  <c r="A83" i="34"/>
  <c r="B83" i="34"/>
  <c r="D83" i="34"/>
  <c r="E83" i="34"/>
  <c r="A84" i="34"/>
  <c r="B84" i="34"/>
  <c r="D84" i="34"/>
  <c r="E84" i="34"/>
  <c r="B85" i="34"/>
  <c r="D85" i="34"/>
  <c r="A86" i="34"/>
  <c r="B86" i="34"/>
  <c r="D86" i="34"/>
  <c r="E86" i="34"/>
  <c r="A87" i="34"/>
  <c r="B87" i="34"/>
  <c r="D87" i="34"/>
  <c r="E87" i="34"/>
  <c r="A88" i="34"/>
  <c r="B88" i="34"/>
  <c r="D88" i="34"/>
  <c r="E88" i="34"/>
  <c r="B89" i="34"/>
  <c r="A89" i="34"/>
  <c r="D89" i="34"/>
  <c r="E89" i="34"/>
  <c r="A90" i="34"/>
  <c r="B90" i="34"/>
  <c r="D90" i="34"/>
  <c r="E90" i="34"/>
  <c r="B91" i="34"/>
  <c r="D91" i="34"/>
  <c r="A92" i="34"/>
  <c r="B92" i="34"/>
  <c r="D92" i="34"/>
  <c r="E92" i="34"/>
  <c r="A93" i="34"/>
  <c r="B93" i="34"/>
  <c r="D93" i="34"/>
  <c r="E93" i="34"/>
  <c r="A94" i="34"/>
  <c r="B94" i="34"/>
  <c r="D94" i="34"/>
  <c r="E94" i="34"/>
  <c r="B95" i="34"/>
  <c r="D95" i="34"/>
  <c r="A96" i="34"/>
  <c r="B96" i="34"/>
  <c r="D96" i="34"/>
  <c r="E96" i="34"/>
  <c r="A97" i="34"/>
  <c r="B97" i="34"/>
  <c r="D97" i="34"/>
  <c r="E97" i="34"/>
  <c r="A98" i="34"/>
  <c r="B98" i="34"/>
  <c r="D98" i="34"/>
  <c r="E98" i="34"/>
  <c r="B99" i="34"/>
  <c r="D99" i="34"/>
  <c r="A100" i="34"/>
  <c r="B100" i="34"/>
  <c r="D100" i="34"/>
  <c r="E100" i="34"/>
  <c r="A101" i="34"/>
  <c r="B101" i="34"/>
  <c r="D101" i="34"/>
  <c r="E101" i="34"/>
  <c r="A102" i="34"/>
  <c r="B102" i="34"/>
  <c r="D102" i="34"/>
  <c r="E102" i="34"/>
  <c r="B103" i="34"/>
  <c r="D103" i="34"/>
  <c r="A104" i="34"/>
  <c r="B104" i="34"/>
  <c r="D104" i="34"/>
  <c r="E104" i="34"/>
  <c r="A105" i="34"/>
  <c r="B105" i="34"/>
  <c r="D105" i="34"/>
  <c r="E105" i="34"/>
  <c r="A106" i="34"/>
  <c r="B106" i="34"/>
  <c r="D106" i="34"/>
  <c r="E106" i="34"/>
  <c r="B107" i="34"/>
  <c r="D107" i="34"/>
  <c r="A108" i="34"/>
  <c r="B108" i="34"/>
  <c r="D108" i="34"/>
  <c r="E108" i="34"/>
  <c r="A109" i="34"/>
  <c r="B109" i="34"/>
  <c r="D109" i="34"/>
  <c r="E109" i="34"/>
  <c r="A110" i="34"/>
  <c r="B110" i="34"/>
  <c r="D110" i="34"/>
  <c r="E110" i="34"/>
  <c r="B111" i="34"/>
  <c r="D111" i="34"/>
  <c r="A112" i="34"/>
  <c r="B112" i="34"/>
  <c r="D112" i="34"/>
  <c r="E112" i="34"/>
  <c r="A113" i="34"/>
  <c r="B113" i="34"/>
  <c r="D113" i="34"/>
  <c r="E113" i="34"/>
  <c r="A114" i="34"/>
  <c r="B114" i="34"/>
  <c r="D114" i="34"/>
  <c r="E114" i="34"/>
  <c r="B115" i="34"/>
  <c r="D115" i="34"/>
  <c r="A116" i="34"/>
  <c r="B116" i="34"/>
  <c r="D116" i="34"/>
  <c r="E116" i="34"/>
  <c r="A117" i="34"/>
  <c r="B117" i="34"/>
  <c r="D117" i="34"/>
  <c r="E117" i="34"/>
  <c r="A118" i="34"/>
  <c r="B118" i="34"/>
  <c r="D118" i="34"/>
  <c r="E118" i="34"/>
  <c r="B119" i="34"/>
  <c r="D119" i="34"/>
  <c r="A120" i="34"/>
  <c r="B120" i="34"/>
  <c r="D120" i="34"/>
  <c r="E120" i="34"/>
  <c r="A121" i="34"/>
  <c r="B121" i="34"/>
  <c r="D121" i="34"/>
  <c r="E121" i="34"/>
  <c r="A122" i="34"/>
  <c r="B122" i="34"/>
  <c r="D122" i="34"/>
  <c r="E122" i="34"/>
  <c r="B123" i="34"/>
  <c r="D123" i="34"/>
  <c r="A124" i="34"/>
  <c r="B124" i="34"/>
  <c r="D124" i="34"/>
  <c r="E124" i="34"/>
  <c r="A125" i="34"/>
  <c r="B125" i="34"/>
  <c r="D125" i="34"/>
  <c r="E125" i="34"/>
  <c r="A126" i="34"/>
  <c r="B126" i="34"/>
  <c r="D126" i="34"/>
  <c r="E126" i="34"/>
  <c r="B127" i="34"/>
  <c r="D127" i="34"/>
  <c r="A128" i="34"/>
  <c r="B128" i="34"/>
  <c r="D128" i="34"/>
  <c r="E128" i="34"/>
  <c r="A129" i="34"/>
  <c r="B129" i="34"/>
  <c r="D129" i="34"/>
  <c r="E129" i="34"/>
  <c r="A130" i="34"/>
  <c r="B130" i="34"/>
  <c r="D130" i="34"/>
  <c r="E130" i="34"/>
  <c r="B131" i="34"/>
  <c r="D131" i="34"/>
  <c r="A132" i="34"/>
  <c r="B132" i="34"/>
  <c r="D132" i="34"/>
  <c r="E132" i="34"/>
  <c r="A133" i="34"/>
  <c r="B133" i="34"/>
  <c r="D133" i="34"/>
  <c r="E133" i="34"/>
  <c r="A134" i="34"/>
  <c r="B134" i="34"/>
  <c r="D134" i="34"/>
  <c r="E134" i="34"/>
  <c r="B135" i="34"/>
  <c r="D135" i="34"/>
  <c r="A136" i="34"/>
  <c r="B136" i="34"/>
  <c r="D136" i="34"/>
  <c r="E136" i="34"/>
  <c r="A137" i="34"/>
  <c r="B137" i="34"/>
  <c r="D137" i="34"/>
  <c r="E137" i="34"/>
  <c r="A138" i="34"/>
  <c r="B138" i="34"/>
  <c r="D138" i="34"/>
  <c r="E138" i="34"/>
  <c r="B139" i="34"/>
  <c r="D139" i="34"/>
  <c r="A140" i="34"/>
  <c r="B140" i="34"/>
  <c r="D140" i="34"/>
  <c r="E140" i="34"/>
  <c r="A141" i="34"/>
  <c r="B141" i="34"/>
  <c r="D141" i="34"/>
  <c r="E141" i="34"/>
  <c r="A142" i="34"/>
  <c r="B142" i="34"/>
  <c r="D142" i="34"/>
  <c r="E142" i="34"/>
  <c r="B143" i="34"/>
  <c r="D143" i="34"/>
  <c r="A144" i="34"/>
  <c r="B144" i="34"/>
  <c r="D144" i="34"/>
  <c r="E144" i="34"/>
  <c r="A145" i="34"/>
  <c r="B145" i="34"/>
  <c r="D145" i="34"/>
  <c r="E145" i="34"/>
  <c r="A146" i="34"/>
  <c r="B146" i="34"/>
  <c r="D146" i="34"/>
  <c r="E146" i="34"/>
  <c r="B147" i="34"/>
  <c r="D147" i="34"/>
  <c r="A148" i="34"/>
  <c r="B148" i="34"/>
  <c r="D148" i="34"/>
  <c r="E148" i="34"/>
  <c r="A149" i="34"/>
  <c r="B149" i="34"/>
  <c r="D149" i="34"/>
  <c r="E149" i="34"/>
  <c r="A150" i="34"/>
  <c r="B150" i="34"/>
  <c r="D150" i="34"/>
  <c r="E150" i="34"/>
  <c r="B151" i="34"/>
  <c r="D151" i="34"/>
  <c r="A152" i="34"/>
  <c r="B152" i="34"/>
  <c r="D152" i="34"/>
  <c r="E152" i="34"/>
  <c r="A153" i="34"/>
  <c r="B153" i="34"/>
  <c r="D153" i="34"/>
  <c r="E153" i="34"/>
  <c r="A154" i="34"/>
  <c r="B154" i="34"/>
  <c r="D154" i="34"/>
  <c r="E154" i="34"/>
  <c r="B155" i="34"/>
  <c r="D155" i="34"/>
  <c r="A156" i="34"/>
  <c r="B156" i="34"/>
  <c r="D156" i="34"/>
  <c r="E156" i="34"/>
  <c r="A157" i="34"/>
  <c r="B157" i="34"/>
  <c r="D157" i="34"/>
  <c r="E157" i="34"/>
  <c r="A158" i="34"/>
  <c r="B158" i="34"/>
  <c r="D158" i="34"/>
  <c r="E158" i="34"/>
  <c r="B159" i="34"/>
  <c r="D159" i="34"/>
  <c r="A160" i="34"/>
  <c r="B160" i="34"/>
  <c r="D160" i="34"/>
  <c r="E160" i="34"/>
  <c r="A161" i="34"/>
  <c r="B161" i="34"/>
  <c r="D161" i="34"/>
  <c r="E161" i="34"/>
  <c r="A162" i="34"/>
  <c r="B162" i="34"/>
  <c r="D162" i="34"/>
  <c r="E162" i="34"/>
  <c r="B163" i="34"/>
  <c r="D163" i="34"/>
  <c r="A164" i="34"/>
  <c r="B164" i="34"/>
  <c r="D164" i="34"/>
  <c r="E164" i="34"/>
  <c r="A165" i="34"/>
  <c r="B165" i="34"/>
  <c r="D165" i="34"/>
  <c r="E165" i="34"/>
  <c r="A166" i="34"/>
  <c r="B166" i="34"/>
  <c r="D166" i="34"/>
  <c r="E166" i="34"/>
  <c r="A167" i="34"/>
  <c r="B167" i="34"/>
  <c r="D167" i="34"/>
  <c r="E167" i="34"/>
  <c r="A168" i="34"/>
  <c r="D168" i="34"/>
  <c r="D169" i="34"/>
  <c r="A170" i="34"/>
  <c r="B170" i="34"/>
  <c r="D170" i="34"/>
  <c r="E170" i="34"/>
  <c r="A171" i="34"/>
  <c r="B171" i="34"/>
  <c r="D171" i="34"/>
  <c r="E171" i="34"/>
  <c r="A172" i="34"/>
  <c r="D172" i="34"/>
  <c r="D173" i="34"/>
  <c r="A174" i="34"/>
  <c r="B174" i="34"/>
  <c r="D174" i="34"/>
  <c r="E174" i="34"/>
  <c r="A175" i="34"/>
  <c r="B175" i="34"/>
  <c r="D175" i="34"/>
  <c r="E175" i="34"/>
  <c r="A176" i="34"/>
  <c r="D176" i="34"/>
  <c r="D177" i="34"/>
  <c r="A178" i="34"/>
  <c r="B178" i="34"/>
  <c r="D178" i="34"/>
  <c r="E178" i="34"/>
  <c r="A179" i="34"/>
  <c r="B179" i="34"/>
  <c r="D179" i="34"/>
  <c r="E179" i="34"/>
  <c r="A180" i="34"/>
  <c r="D180" i="34"/>
  <c r="D181" i="34"/>
  <c r="A182" i="34"/>
  <c r="B182" i="34"/>
  <c r="D182" i="34"/>
  <c r="E182" i="34"/>
  <c r="A183" i="34"/>
  <c r="B183" i="34"/>
  <c r="D183" i="34"/>
  <c r="E183" i="34"/>
  <c r="A184" i="34"/>
  <c r="D184" i="34"/>
  <c r="D185" i="34"/>
  <c r="A186" i="34"/>
  <c r="B186" i="34"/>
  <c r="D186" i="34"/>
  <c r="E186" i="34"/>
  <c r="A187" i="34"/>
  <c r="B187" i="34"/>
  <c r="D187" i="34"/>
  <c r="E187" i="34"/>
  <c r="A188" i="34"/>
  <c r="D188" i="34"/>
  <c r="D189" i="34"/>
  <c r="A190" i="34"/>
  <c r="B190" i="34"/>
  <c r="D190" i="34"/>
  <c r="E190" i="34"/>
  <c r="A191" i="34"/>
  <c r="B191" i="34"/>
  <c r="D191" i="34"/>
  <c r="E191" i="34"/>
  <c r="A192" i="34"/>
  <c r="D192" i="34"/>
  <c r="D193" i="34"/>
  <c r="A194" i="34"/>
  <c r="B194" i="34"/>
  <c r="D194" i="34"/>
  <c r="E194" i="34"/>
  <c r="A195" i="34"/>
  <c r="B195" i="34"/>
  <c r="D195" i="34"/>
  <c r="E195" i="34"/>
  <c r="A196" i="34"/>
  <c r="D196" i="34"/>
  <c r="D197" i="34"/>
  <c r="A198" i="34"/>
  <c r="B198" i="34"/>
  <c r="D198" i="34"/>
  <c r="E198" i="34"/>
  <c r="A199" i="34"/>
  <c r="B199" i="34"/>
  <c r="D199" i="34"/>
  <c r="E199" i="34"/>
  <c r="A200" i="34"/>
  <c r="D200" i="34"/>
  <c r="D201" i="34"/>
  <c r="A202" i="34"/>
  <c r="B202" i="34"/>
  <c r="D202" i="34"/>
  <c r="E202" i="34"/>
  <c r="A203" i="34"/>
  <c r="B203" i="34"/>
  <c r="D203" i="34"/>
  <c r="E203" i="34"/>
  <c r="A204" i="34"/>
  <c r="D204" i="34"/>
  <c r="D205" i="34"/>
  <c r="A206" i="34"/>
  <c r="B206" i="34"/>
  <c r="D206" i="34"/>
  <c r="E206" i="34"/>
  <c r="A207" i="34"/>
  <c r="B207" i="34"/>
  <c r="D207" i="34"/>
  <c r="E207" i="34"/>
  <c r="A208" i="34"/>
  <c r="D208" i="34"/>
  <c r="D209" i="34"/>
  <c r="A210" i="34"/>
  <c r="B210" i="34"/>
  <c r="D210" i="34"/>
  <c r="E210" i="34"/>
  <c r="A211" i="34"/>
  <c r="B211" i="34"/>
  <c r="D211" i="34"/>
  <c r="E211" i="34"/>
  <c r="A212" i="34"/>
  <c r="D212" i="34"/>
  <c r="D213" i="34"/>
  <c r="A214" i="34"/>
  <c r="B214" i="34"/>
  <c r="D214" i="34"/>
  <c r="E214" i="34"/>
  <c r="A215" i="34"/>
  <c r="B215" i="34"/>
  <c r="D215" i="34"/>
  <c r="E215" i="34"/>
  <c r="A216" i="34"/>
  <c r="D216" i="34"/>
  <c r="D217" i="34"/>
  <c r="A218" i="34"/>
  <c r="B218" i="34"/>
  <c r="D218" i="34"/>
  <c r="E218" i="34"/>
  <c r="A219" i="34"/>
  <c r="B219" i="34"/>
  <c r="D219" i="34"/>
  <c r="E219" i="34"/>
  <c r="A220" i="34"/>
  <c r="D220" i="34"/>
  <c r="D221" i="34"/>
  <c r="A222" i="34"/>
  <c r="B222" i="34"/>
  <c r="D222" i="34"/>
  <c r="E222" i="34"/>
  <c r="A223" i="34"/>
  <c r="B223" i="34"/>
  <c r="D223" i="34"/>
  <c r="E223" i="34"/>
  <c r="A224" i="34"/>
  <c r="D224" i="34"/>
  <c r="D225" i="34"/>
  <c r="A226" i="34"/>
  <c r="B226" i="34"/>
  <c r="D226" i="34"/>
  <c r="E226" i="34"/>
  <c r="A227" i="34"/>
  <c r="B227" i="34"/>
  <c r="D227" i="34"/>
  <c r="E227" i="34"/>
  <c r="A228" i="34"/>
  <c r="D228" i="34"/>
  <c r="D229" i="34"/>
  <c r="A230" i="34"/>
  <c r="B230" i="34"/>
  <c r="D230" i="34"/>
  <c r="E230" i="34"/>
  <c r="A231" i="34"/>
  <c r="B231" i="34"/>
  <c r="D231" i="34"/>
  <c r="E231" i="34"/>
  <c r="A232" i="34"/>
  <c r="D232" i="34"/>
  <c r="D233" i="34"/>
  <c r="A234" i="34"/>
  <c r="B234" i="34"/>
  <c r="D234" i="34"/>
  <c r="E234" i="34"/>
  <c r="A235" i="34"/>
  <c r="B235" i="34"/>
  <c r="D235" i="34"/>
  <c r="E235" i="34"/>
  <c r="A236" i="34"/>
  <c r="D236" i="34"/>
  <c r="D237" i="34"/>
  <c r="A238" i="34"/>
  <c r="B238" i="34"/>
  <c r="D238" i="34"/>
  <c r="E238" i="34"/>
  <c r="A239" i="34"/>
  <c r="B239" i="34"/>
  <c r="D239" i="34"/>
  <c r="E239" i="34"/>
  <c r="A240" i="34"/>
  <c r="D240" i="34"/>
  <c r="D241" i="34"/>
  <c r="A242" i="34"/>
  <c r="B242" i="34"/>
  <c r="D242" i="34"/>
  <c r="E242" i="34"/>
  <c r="A243" i="34"/>
  <c r="B243" i="34"/>
  <c r="D243" i="34"/>
  <c r="E243" i="34"/>
  <c r="A244" i="34"/>
  <c r="D244" i="34"/>
  <c r="D245" i="34"/>
  <c r="A246" i="34"/>
  <c r="B246" i="34"/>
  <c r="D246" i="34"/>
  <c r="E246" i="34"/>
  <c r="A247" i="34"/>
  <c r="B247" i="34"/>
  <c r="D247" i="34"/>
  <c r="E247" i="34"/>
  <c r="A248" i="34"/>
  <c r="D248" i="34"/>
  <c r="D249" i="34"/>
  <c r="A250" i="34"/>
  <c r="B250" i="34"/>
  <c r="D250" i="34"/>
  <c r="E250" i="34"/>
  <c r="B249" i="34" l="1"/>
  <c r="E249" i="34"/>
  <c r="A249" i="34"/>
  <c r="B248" i="34"/>
  <c r="E241" i="34"/>
  <c r="A241" i="34"/>
  <c r="B240" i="34"/>
  <c r="E233" i="34"/>
  <c r="A233" i="34"/>
  <c r="B232" i="34"/>
  <c r="E225" i="34"/>
  <c r="A225" i="34"/>
  <c r="B224" i="34"/>
  <c r="E217" i="34"/>
  <c r="A217" i="34"/>
  <c r="B216" i="34"/>
  <c r="E209" i="34"/>
  <c r="A209" i="34"/>
  <c r="B208" i="34"/>
  <c r="E201" i="34"/>
  <c r="A201" i="34"/>
  <c r="B200" i="34"/>
  <c r="E193" i="34"/>
  <c r="A193" i="34"/>
  <c r="B192" i="34"/>
  <c r="E185" i="34"/>
  <c r="A185" i="34"/>
  <c r="B184" i="34"/>
  <c r="E177" i="34"/>
  <c r="A177" i="34"/>
  <c r="B176" i="34"/>
  <c r="E169" i="34"/>
  <c r="A169" i="34"/>
  <c r="B168" i="34"/>
  <c r="B245" i="34"/>
  <c r="B241" i="34"/>
  <c r="B237" i="34"/>
  <c r="B233" i="34"/>
  <c r="B229" i="34"/>
  <c r="B225" i="34"/>
  <c r="B221" i="34"/>
  <c r="B217" i="34"/>
  <c r="B213" i="34"/>
  <c r="B209" i="34"/>
  <c r="B205" i="34"/>
  <c r="B201" i="34"/>
  <c r="B197" i="34"/>
  <c r="B193" i="34"/>
  <c r="B189" i="34"/>
  <c r="B185" i="34"/>
  <c r="B181" i="34"/>
  <c r="B177" i="34"/>
  <c r="B173" i="34"/>
  <c r="B169" i="34"/>
  <c r="E245" i="34"/>
  <c r="A245" i="34"/>
  <c r="B244" i="34"/>
  <c r="E237" i="34"/>
  <c r="A237" i="34"/>
  <c r="B236" i="34"/>
  <c r="E229" i="34"/>
  <c r="A229" i="34"/>
  <c r="B228" i="34"/>
  <c r="E221" i="34"/>
  <c r="A221" i="34"/>
  <c r="B220" i="34"/>
  <c r="E213" i="34"/>
  <c r="A213" i="34"/>
  <c r="B212" i="34"/>
  <c r="E205" i="34"/>
  <c r="A205" i="34"/>
  <c r="B204" i="34"/>
  <c r="E197" i="34"/>
  <c r="A197" i="34"/>
  <c r="B196" i="34"/>
  <c r="E189" i="34"/>
  <c r="A189" i="34"/>
  <c r="B188" i="34"/>
  <c r="E181" i="34"/>
  <c r="A181" i="34"/>
  <c r="B180" i="34"/>
  <c r="E173" i="34"/>
  <c r="A173" i="34"/>
  <c r="B172" i="34"/>
  <c r="E248" i="34"/>
  <c r="E244" i="34"/>
  <c r="E240" i="34"/>
  <c r="E236" i="34"/>
  <c r="E232" i="34"/>
  <c r="E228" i="34"/>
  <c r="E224" i="34"/>
  <c r="E220" i="34"/>
  <c r="E216" i="34"/>
  <c r="E212" i="34"/>
  <c r="E208" i="34"/>
  <c r="E204" i="34"/>
  <c r="E200" i="34"/>
  <c r="E196" i="34"/>
  <c r="E192" i="34"/>
  <c r="E188" i="34"/>
  <c r="E184" i="34"/>
  <c r="E180" i="34"/>
  <c r="E176" i="34"/>
  <c r="E172" i="34"/>
  <c r="E168" i="34"/>
  <c r="A163" i="34"/>
  <c r="E163" i="34"/>
  <c r="A159" i="34"/>
  <c r="E159" i="34"/>
  <c r="A155" i="34"/>
  <c r="E155" i="34"/>
  <c r="A151" i="34"/>
  <c r="E151" i="34"/>
  <c r="A147" i="34"/>
  <c r="E147" i="34"/>
  <c r="A143" i="34"/>
  <c r="E143" i="34"/>
  <c r="A139" i="34"/>
  <c r="E139" i="34"/>
  <c r="A135" i="34"/>
  <c r="E135" i="34"/>
  <c r="A131" i="34"/>
  <c r="E131" i="34"/>
  <c r="A127" i="34"/>
  <c r="E127" i="34"/>
  <c r="A123" i="34"/>
  <c r="E123" i="34"/>
  <c r="A119" i="34"/>
  <c r="E119" i="34"/>
  <c r="A115" i="34"/>
  <c r="E115" i="34"/>
  <c r="A111" i="34"/>
  <c r="E111" i="34"/>
  <c r="A107" i="34"/>
  <c r="E107" i="34"/>
  <c r="A103" i="34"/>
  <c r="E103" i="34"/>
  <c r="A99" i="34"/>
  <c r="E99" i="34"/>
  <c r="A95" i="34"/>
  <c r="E95" i="34"/>
  <c r="A91" i="34"/>
  <c r="E91" i="34"/>
  <c r="A13" i="34"/>
  <c r="E13" i="34"/>
  <c r="B13" i="34"/>
  <c r="A9" i="34"/>
  <c r="E9" i="34"/>
  <c r="B9" i="34"/>
  <c r="D14" i="34"/>
  <c r="A14" i="34"/>
  <c r="E14" i="34"/>
  <c r="D10" i="34"/>
  <c r="A10" i="34"/>
  <c r="E10" i="34"/>
  <c r="A85" i="34"/>
  <c r="E85" i="34"/>
  <c r="A81" i="34"/>
  <c r="E81" i="34"/>
  <c r="A77" i="34"/>
  <c r="E77" i="34"/>
  <c r="A73" i="34"/>
  <c r="E73" i="34"/>
  <c r="A69" i="34"/>
  <c r="E69" i="34"/>
  <c r="A65" i="34"/>
  <c r="E65" i="34"/>
  <c r="A61" i="34"/>
  <c r="E61" i="34"/>
  <c r="A57" i="34"/>
  <c r="E57" i="34"/>
  <c r="A53" i="34"/>
  <c r="E53" i="34"/>
  <c r="A49" i="34"/>
  <c r="E49" i="34"/>
  <c r="A45" i="34"/>
  <c r="E45" i="34"/>
  <c r="A41" i="34"/>
  <c r="E41" i="34"/>
  <c r="A37" i="34"/>
  <c r="E37" i="34"/>
  <c r="A33" i="34"/>
  <c r="E33" i="34"/>
  <c r="A29" i="34"/>
  <c r="E29" i="34"/>
  <c r="A25" i="34"/>
  <c r="E25" i="34"/>
  <c r="A21" i="34"/>
  <c r="E21" i="34"/>
  <c r="A17" i="34"/>
  <c r="E17" i="34"/>
  <c r="B14" i="34"/>
  <c r="B10" i="34"/>
  <c r="D13" i="34"/>
  <c r="D9" i="34"/>
  <c r="D5" i="34"/>
  <c r="E6" i="34"/>
  <c r="A6" i="34"/>
  <c r="B5" i="34"/>
  <c r="E5" i="34"/>
  <c r="B28" i="19"/>
  <c r="D13" i="19" l="1"/>
  <c r="D14" i="19" l="1"/>
  <c r="D6" i="19" l="1"/>
  <c r="B32" i="55"/>
  <c r="B33" i="55"/>
  <c r="B34" i="55"/>
  <c r="B35" i="55"/>
  <c r="B36" i="55"/>
  <c r="B37" i="55"/>
  <c r="B38" i="55"/>
  <c r="B39" i="55"/>
  <c r="B40" i="55"/>
  <c r="B41" i="55"/>
  <c r="B42" i="55"/>
  <c r="B43" i="55"/>
  <c r="B44" i="55"/>
  <c r="B45" i="55"/>
  <c r="B46" i="55"/>
  <c r="B47" i="55"/>
  <c r="B48" i="55"/>
  <c r="B49" i="55"/>
  <c r="B50" i="55"/>
  <c r="B51" i="55"/>
  <c r="B52" i="55"/>
  <c r="B53" i="55"/>
  <c r="B54" i="55"/>
  <c r="B55" i="55"/>
  <c r="B56" i="55"/>
  <c r="B57" i="55"/>
  <c r="B58" i="55"/>
  <c r="B59" i="55"/>
  <c r="B60" i="55"/>
  <c r="B61" i="55"/>
  <c r="B62" i="55"/>
  <c r="B63" i="55"/>
  <c r="B64" i="55"/>
  <c r="B65" i="55"/>
  <c r="B66" i="55"/>
  <c r="B67" i="55"/>
  <c r="B68" i="55"/>
  <c r="B69" i="55"/>
  <c r="B70" i="55"/>
  <c r="B71" i="55"/>
  <c r="B72" i="55"/>
  <c r="B73" i="55"/>
  <c r="B74" i="55"/>
  <c r="B75" i="55"/>
  <c r="B76" i="55"/>
  <c r="B77" i="55"/>
  <c r="B78" i="55"/>
  <c r="B79" i="55"/>
  <c r="B80" i="55"/>
  <c r="B81" i="55"/>
  <c r="B82" i="55"/>
  <c r="B83" i="55"/>
  <c r="B84" i="55"/>
  <c r="B85" i="55"/>
  <c r="B86" i="55"/>
  <c r="B87" i="55"/>
  <c r="B88" i="55"/>
  <c r="B89" i="55"/>
  <c r="B90" i="55"/>
  <c r="B91" i="55"/>
  <c r="C4" i="34" l="1"/>
  <c r="A4" i="34" s="1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 l="1"/>
  <c r="D4" i="34"/>
  <c r="E4" i="34"/>
  <c r="B4" i="34"/>
  <c r="D10" i="19"/>
  <c r="I10" i="19"/>
  <c r="I9" i="19"/>
  <c r="I7" i="19"/>
  <c r="I6" i="19"/>
  <c r="I5" i="19"/>
  <c r="D7" i="19"/>
  <c r="D5" i="19"/>
  <c r="H28" i="19" l="1"/>
  <c r="G28" i="19"/>
  <c r="C28" i="19"/>
  <c r="G27" i="19"/>
  <c r="I27" i="19" s="1"/>
  <c r="G26" i="19"/>
  <c r="I26" i="19" s="1"/>
  <c r="G25" i="19"/>
  <c r="I25" i="19" s="1"/>
  <c r="F25" i="19"/>
  <c r="G24" i="19"/>
  <c r="I24" i="19" s="1"/>
  <c r="G23" i="19"/>
  <c r="I23" i="19" s="1"/>
  <c r="G22" i="19"/>
  <c r="I22" i="19" s="1"/>
  <c r="F22" i="19"/>
  <c r="G21" i="19"/>
  <c r="I21" i="19" s="1"/>
  <c r="G20" i="19"/>
  <c r="I20" i="19" s="1"/>
  <c r="G19" i="19"/>
  <c r="I19" i="19" s="1"/>
  <c r="F19" i="19"/>
  <c r="G18" i="19"/>
  <c r="I18" i="19" s="1"/>
  <c r="G17" i="19"/>
  <c r="I17" i="19" s="1"/>
  <c r="G16" i="19"/>
  <c r="I16" i="19" s="1"/>
  <c r="F16" i="19"/>
  <c r="G15" i="19"/>
  <c r="I15" i="19" s="1"/>
  <c r="G14" i="19"/>
  <c r="I14" i="19" s="1"/>
  <c r="G13" i="19"/>
  <c r="I13" i="19" s="1"/>
  <c r="F13" i="19"/>
  <c r="D9" i="19"/>
  <c r="I3" i="19"/>
  <c r="B3" i="55"/>
  <c r="B4" i="55"/>
  <c r="B5" i="55"/>
  <c r="B6" i="55"/>
  <c r="B7" i="55"/>
  <c r="B8" i="55"/>
  <c r="B9" i="55"/>
  <c r="B10" i="55"/>
  <c r="B11" i="55"/>
  <c r="B12" i="55"/>
  <c r="B13" i="55"/>
  <c r="B14" i="55"/>
  <c r="B15" i="55"/>
  <c r="B16" i="55"/>
  <c r="B17" i="55"/>
  <c r="B18" i="55"/>
  <c r="B19" i="55"/>
  <c r="B20" i="55"/>
  <c r="B21" i="55"/>
  <c r="B22" i="55"/>
  <c r="B23" i="55"/>
  <c r="B24" i="55"/>
  <c r="B25" i="55"/>
  <c r="B26" i="55"/>
  <c r="B27" i="55"/>
  <c r="B28" i="55"/>
  <c r="B29" i="55"/>
  <c r="B30" i="55"/>
  <c r="B31" i="55"/>
  <c r="B2" i="55"/>
  <c r="L6" i="34" l="1"/>
  <c r="W6" i="34"/>
  <c r="S7" i="34"/>
  <c r="S8" i="34"/>
  <c r="X9" i="34"/>
  <c r="K5" i="34"/>
  <c r="N6" i="34"/>
  <c r="X6" i="34"/>
  <c r="H7" i="34"/>
  <c r="T7" i="34"/>
  <c r="W8" i="34"/>
  <c r="S10" i="34"/>
  <c r="G11" i="34"/>
  <c r="R11" i="34"/>
  <c r="L12" i="34"/>
  <c r="X12" i="34"/>
  <c r="T13" i="34"/>
  <c r="K14" i="34"/>
  <c r="K15" i="34"/>
  <c r="T15" i="34"/>
  <c r="O16" i="34"/>
  <c r="X17" i="34"/>
  <c r="R20" i="34"/>
  <c r="K22" i="34"/>
  <c r="V23" i="34"/>
  <c r="K24" i="34"/>
  <c r="K25" i="34"/>
  <c r="F27" i="34"/>
  <c r="S27" i="34"/>
  <c r="N28" i="34"/>
  <c r="V28" i="34"/>
  <c r="F29" i="34"/>
  <c r="W29" i="34"/>
  <c r="L30" i="34"/>
  <c r="S30" i="34"/>
  <c r="J31" i="34"/>
  <c r="S31" i="34"/>
  <c r="N32" i="34"/>
  <c r="L33" i="34"/>
  <c r="T33" i="34"/>
  <c r="J34" i="34"/>
  <c r="S34" i="34"/>
  <c r="F35" i="34"/>
  <c r="T35" i="34"/>
  <c r="K36" i="34"/>
  <c r="R36" i="34"/>
  <c r="H38" i="34"/>
  <c r="P38" i="34"/>
  <c r="X38" i="34"/>
  <c r="J39" i="34"/>
  <c r="V39" i="34"/>
  <c r="X40" i="34"/>
  <c r="F41" i="34"/>
  <c r="N41" i="34"/>
  <c r="V41" i="34"/>
  <c r="P42" i="34"/>
  <c r="X43" i="34"/>
  <c r="F44" i="34"/>
  <c r="N44" i="34"/>
  <c r="V44" i="34"/>
  <c r="P45" i="34"/>
  <c r="O5" i="34"/>
  <c r="F6" i="34"/>
  <c r="O6" i="34"/>
  <c r="J7" i="34"/>
  <c r="V7" i="34"/>
  <c r="J11" i="34"/>
  <c r="S11" i="34"/>
  <c r="O12" i="34"/>
  <c r="L14" i="34"/>
  <c r="L15" i="34"/>
  <c r="W15" i="34"/>
  <c r="G16" i="34"/>
  <c r="P16" i="34"/>
  <c r="F17" i="34"/>
  <c r="H19" i="34"/>
  <c r="S20" i="34"/>
  <c r="N22" i="34"/>
  <c r="W23" i="34"/>
  <c r="L24" i="34"/>
  <c r="N25" i="34"/>
  <c r="K26" i="34"/>
  <c r="H27" i="34"/>
  <c r="T27" i="34"/>
  <c r="O28" i="34"/>
  <c r="W28" i="34"/>
  <c r="J29" i="34"/>
  <c r="X29" i="34"/>
  <c r="F30" i="34"/>
  <c r="T30" i="34"/>
  <c r="L31" i="34"/>
  <c r="T31" i="34"/>
  <c r="X32" i="34"/>
  <c r="F33" i="34"/>
  <c r="N33" i="34"/>
  <c r="V33" i="34"/>
  <c r="L34" i="34"/>
  <c r="T34" i="34"/>
  <c r="H35" i="34"/>
  <c r="W35" i="34"/>
  <c r="L36" i="34"/>
  <c r="S36" i="34"/>
  <c r="J38" i="34"/>
  <c r="R38" i="34"/>
  <c r="L39" i="34"/>
  <c r="X39" i="34"/>
  <c r="G41" i="34"/>
  <c r="O41" i="34"/>
  <c r="W41" i="34"/>
  <c r="R42" i="34"/>
  <c r="G44" i="34"/>
  <c r="O44" i="34"/>
  <c r="W44" i="34"/>
  <c r="R45" i="34"/>
  <c r="H47" i="34"/>
  <c r="P47" i="34"/>
  <c r="X47" i="34"/>
  <c r="O49" i="34"/>
  <c r="K50" i="34"/>
  <c r="S50" i="34"/>
  <c r="L53" i="34"/>
  <c r="T53" i="34"/>
  <c r="S54" i="34"/>
  <c r="K56" i="34"/>
  <c r="S56" i="34"/>
  <c r="N57" i="34"/>
  <c r="N58" i="34"/>
  <c r="H59" i="34"/>
  <c r="P59" i="34"/>
  <c r="X59" i="34"/>
  <c r="G60" i="34"/>
  <c r="S60" i="34"/>
  <c r="H61" i="34"/>
  <c r="V61" i="34"/>
  <c r="L62" i="34"/>
  <c r="T62" i="34"/>
  <c r="P63" i="34"/>
  <c r="O64" i="34"/>
  <c r="J65" i="34"/>
  <c r="R65" i="34"/>
  <c r="G66" i="34"/>
  <c r="W5" i="34"/>
  <c r="G6" i="34"/>
  <c r="R6" i="34"/>
  <c r="K7" i="34"/>
  <c r="W7" i="34"/>
  <c r="F9" i="34"/>
  <c r="G10" i="34"/>
  <c r="K11" i="34"/>
  <c r="V11" i="34"/>
  <c r="R12" i="34"/>
  <c r="O14" i="34"/>
  <c r="N15" i="34"/>
  <c r="H16" i="34"/>
  <c r="S16" i="34"/>
  <c r="G17" i="34"/>
  <c r="O18" i="34"/>
  <c r="J19" i="34"/>
  <c r="W20" i="34"/>
  <c r="P22" i="34"/>
  <c r="G23" i="34"/>
  <c r="O24" i="34"/>
  <c r="P25" i="34"/>
  <c r="S26" i="34"/>
  <c r="K27" i="34"/>
  <c r="W27" i="34"/>
  <c r="G28" i="34"/>
  <c r="P28" i="34"/>
  <c r="X28" i="34"/>
  <c r="L29" i="34"/>
  <c r="G30" i="34"/>
  <c r="N30" i="34"/>
  <c r="V30" i="34"/>
  <c r="N31" i="34"/>
  <c r="V31" i="34"/>
  <c r="G33" i="34"/>
  <c r="O33" i="34"/>
  <c r="W33" i="34"/>
  <c r="N34" i="34"/>
  <c r="V34" i="34"/>
  <c r="J35" i="34"/>
  <c r="X35" i="34"/>
  <c r="F36" i="34"/>
  <c r="T36" i="34"/>
  <c r="J37" i="34"/>
  <c r="K38" i="34"/>
  <c r="S38" i="34"/>
  <c r="O39" i="34"/>
  <c r="H41" i="34"/>
  <c r="P41" i="34"/>
  <c r="X41" i="34"/>
  <c r="H42" i="34"/>
  <c r="S42" i="34"/>
  <c r="H44" i="34"/>
  <c r="P44" i="34"/>
  <c r="X44" i="34"/>
  <c r="H45" i="34"/>
  <c r="S45" i="34"/>
  <c r="H46" i="34"/>
  <c r="H6" i="34"/>
  <c r="S6" i="34"/>
  <c r="O7" i="34"/>
  <c r="R9" i="34"/>
  <c r="J10" i="34"/>
  <c r="L11" i="34"/>
  <c r="W11" i="34"/>
  <c r="F12" i="34"/>
  <c r="S12" i="34"/>
  <c r="J13" i="34"/>
  <c r="F14" i="34"/>
  <c r="R14" i="34"/>
  <c r="F15" i="34"/>
  <c r="O15" i="34"/>
  <c r="J16" i="34"/>
  <c r="T16" i="34"/>
  <c r="L17" i="34"/>
  <c r="W18" i="34"/>
  <c r="N19" i="34"/>
  <c r="J20" i="34"/>
  <c r="S22" i="34"/>
  <c r="K23" i="34"/>
  <c r="S24" i="34"/>
  <c r="S25" i="34"/>
  <c r="L27" i="34"/>
  <c r="H28" i="34"/>
  <c r="R28" i="34"/>
  <c r="N29" i="34"/>
  <c r="H30" i="34"/>
  <c r="O30" i="34"/>
  <c r="W30" i="34"/>
  <c r="F31" i="34"/>
  <c r="O31" i="34"/>
  <c r="X31" i="34"/>
  <c r="H33" i="34"/>
  <c r="P33" i="34"/>
  <c r="X33" i="34"/>
  <c r="F34" i="34"/>
  <c r="O34" i="34"/>
  <c r="X34" i="34"/>
  <c r="L35" i="34"/>
  <c r="G36" i="34"/>
  <c r="N36" i="34"/>
  <c r="V36" i="34"/>
  <c r="L37" i="34"/>
  <c r="L38" i="34"/>
  <c r="T38" i="34"/>
  <c r="P39" i="34"/>
  <c r="J41" i="34"/>
  <c r="R41" i="34"/>
  <c r="J42" i="34"/>
  <c r="V42" i="34"/>
  <c r="J44" i="34"/>
  <c r="R44" i="34"/>
  <c r="J45" i="34"/>
  <c r="V45" i="34"/>
  <c r="N46" i="34"/>
  <c r="K47" i="34"/>
  <c r="S47" i="34"/>
  <c r="W49" i="34"/>
  <c r="F50" i="34"/>
  <c r="N50" i="34"/>
  <c r="V50" i="34"/>
  <c r="G53" i="34"/>
  <c r="O53" i="34"/>
  <c r="W53" i="34"/>
  <c r="K55" i="34"/>
  <c r="F56" i="34"/>
  <c r="N56" i="34"/>
  <c r="V56" i="34"/>
  <c r="F57" i="34"/>
  <c r="R57" i="34"/>
  <c r="F58" i="34"/>
  <c r="T58" i="34"/>
  <c r="K59" i="34"/>
  <c r="S59" i="34"/>
  <c r="K6" i="34"/>
  <c r="T12" i="34"/>
  <c r="S15" i="34"/>
  <c r="K16" i="34"/>
  <c r="P17" i="34"/>
  <c r="V19" i="34"/>
  <c r="H24" i="34"/>
  <c r="S28" i="34"/>
  <c r="T29" i="34"/>
  <c r="J30" i="34"/>
  <c r="R31" i="34"/>
  <c r="H34" i="34"/>
  <c r="P35" i="34"/>
  <c r="H36" i="34"/>
  <c r="V38" i="34"/>
  <c r="H39" i="34"/>
  <c r="T40" i="34"/>
  <c r="K41" i="34"/>
  <c r="L44" i="34"/>
  <c r="N47" i="34"/>
  <c r="H50" i="34"/>
  <c r="T50" i="34"/>
  <c r="H53" i="34"/>
  <c r="S53" i="34"/>
  <c r="H56" i="34"/>
  <c r="T56" i="34"/>
  <c r="G57" i="34"/>
  <c r="X57" i="34"/>
  <c r="O58" i="34"/>
  <c r="N59" i="34"/>
  <c r="L60" i="34"/>
  <c r="O61" i="34"/>
  <c r="K62" i="34"/>
  <c r="V62" i="34"/>
  <c r="F63" i="34"/>
  <c r="S63" i="34"/>
  <c r="H64" i="34"/>
  <c r="X64" i="34"/>
  <c r="F65" i="34"/>
  <c r="O65" i="34"/>
  <c r="X65" i="34"/>
  <c r="H66" i="34"/>
  <c r="R66" i="34"/>
  <c r="O67" i="34"/>
  <c r="J68" i="34"/>
  <c r="R68" i="34"/>
  <c r="H69" i="34"/>
  <c r="R69" i="34"/>
  <c r="O70" i="34"/>
  <c r="J71" i="34"/>
  <c r="P71" i="34"/>
  <c r="X71" i="34"/>
  <c r="G72" i="34"/>
  <c r="P72" i="34"/>
  <c r="N73" i="34"/>
  <c r="H74" i="34"/>
  <c r="P74" i="34"/>
  <c r="X74" i="34"/>
  <c r="F75" i="34"/>
  <c r="O75" i="34"/>
  <c r="X75" i="34"/>
  <c r="J76" i="34"/>
  <c r="V76" i="34"/>
  <c r="K77" i="34"/>
  <c r="R77" i="34"/>
  <c r="F78" i="34"/>
  <c r="N78" i="34"/>
  <c r="V78" i="34"/>
  <c r="K80" i="34"/>
  <c r="W80" i="34"/>
  <c r="L81" i="34"/>
  <c r="T81" i="34"/>
  <c r="R82" i="34"/>
  <c r="J83" i="34"/>
  <c r="V83" i="34"/>
  <c r="K84" i="34"/>
  <c r="R84" i="34"/>
  <c r="F86" i="34"/>
  <c r="P86" i="34"/>
  <c r="H87" i="34"/>
  <c r="P87" i="34"/>
  <c r="X87" i="34"/>
  <c r="T6" i="34"/>
  <c r="P7" i="34"/>
  <c r="W12" i="34"/>
  <c r="N16" i="34"/>
  <c r="F21" i="34"/>
  <c r="G22" i="34"/>
  <c r="L23" i="34"/>
  <c r="T24" i="34"/>
  <c r="G25" i="34"/>
  <c r="T28" i="34"/>
  <c r="K30" i="34"/>
  <c r="P34" i="34"/>
  <c r="J36" i="34"/>
  <c r="W38" i="34"/>
  <c r="R39" i="34"/>
  <c r="L41" i="34"/>
  <c r="S44" i="34"/>
  <c r="L45" i="34"/>
  <c r="O46" i="34"/>
  <c r="O47" i="34"/>
  <c r="J50" i="34"/>
  <c r="W50" i="34"/>
  <c r="J53" i="34"/>
  <c r="V53" i="34"/>
  <c r="J56" i="34"/>
  <c r="W56" i="34"/>
  <c r="J57" i="34"/>
  <c r="V58" i="34"/>
  <c r="O59" i="34"/>
  <c r="N60" i="34"/>
  <c r="T61" i="34"/>
  <c r="N62" i="34"/>
  <c r="W62" i="34"/>
  <c r="G63" i="34"/>
  <c r="T63" i="34"/>
  <c r="J64" i="34"/>
  <c r="G65" i="34"/>
  <c r="P65" i="34"/>
  <c r="J66" i="34"/>
  <c r="S66" i="34"/>
  <c r="F67" i="34"/>
  <c r="T67" i="34"/>
  <c r="K68" i="34"/>
  <c r="S68" i="34"/>
  <c r="J69" i="34"/>
  <c r="S69" i="34"/>
  <c r="F70" i="34"/>
  <c r="T70" i="34"/>
  <c r="K71" i="34"/>
  <c r="R71" i="34"/>
  <c r="H72" i="34"/>
  <c r="R72" i="34"/>
  <c r="O73" i="34"/>
  <c r="J74" i="34"/>
  <c r="R74" i="34"/>
  <c r="G75" i="34"/>
  <c r="P75" i="34"/>
  <c r="L76" i="34"/>
  <c r="W76" i="34"/>
  <c r="L77" i="34"/>
  <c r="K10" i="34"/>
  <c r="F11" i="34"/>
  <c r="G14" i="34"/>
  <c r="V16" i="34"/>
  <c r="X18" i="34"/>
  <c r="R21" i="34"/>
  <c r="J22" i="34"/>
  <c r="R23" i="34"/>
  <c r="X24" i="34"/>
  <c r="J25" i="34"/>
  <c r="P30" i="34"/>
  <c r="F32" i="34"/>
  <c r="J33" i="34"/>
  <c r="R34" i="34"/>
  <c r="O36" i="34"/>
  <c r="X37" i="34"/>
  <c r="F38" i="34"/>
  <c r="S39" i="34"/>
  <c r="S41" i="34"/>
  <c r="L42" i="34"/>
  <c r="T44" i="34"/>
  <c r="O45" i="34"/>
  <c r="T46" i="34"/>
  <c r="F47" i="34"/>
  <c r="R47" i="34"/>
  <c r="F48" i="34"/>
  <c r="H49" i="34"/>
  <c r="L50" i="34"/>
  <c r="X50" i="34"/>
  <c r="K53" i="34"/>
  <c r="X53" i="34"/>
  <c r="L56" i="34"/>
  <c r="X56" i="34"/>
  <c r="L57" i="34"/>
  <c r="X58" i="34"/>
  <c r="F59" i="34"/>
  <c r="R59" i="34"/>
  <c r="P60" i="34"/>
  <c r="F61" i="34"/>
  <c r="X61" i="34"/>
  <c r="F62" i="34"/>
  <c r="O62" i="34"/>
  <c r="X62" i="34"/>
  <c r="J63" i="34"/>
  <c r="X63" i="34"/>
  <c r="L64" i="34"/>
  <c r="H65" i="34"/>
  <c r="S65" i="34"/>
  <c r="L66" i="34"/>
  <c r="T66" i="34"/>
  <c r="H67" i="34"/>
  <c r="V67" i="34"/>
  <c r="L68" i="34"/>
  <c r="T68" i="34"/>
  <c r="L69" i="34"/>
  <c r="T69" i="34"/>
  <c r="H70" i="34"/>
  <c r="V70" i="34"/>
  <c r="L71" i="34"/>
  <c r="S71" i="34"/>
  <c r="J72" i="34"/>
  <c r="N10" i="34"/>
  <c r="O11" i="34"/>
  <c r="J14" i="34"/>
  <c r="G15" i="34"/>
  <c r="W16" i="34"/>
  <c r="T22" i="34"/>
  <c r="T25" i="34"/>
  <c r="N27" i="34"/>
  <c r="R30" i="34"/>
  <c r="G31" i="34"/>
  <c r="K33" i="34"/>
  <c r="P36" i="34"/>
  <c r="G38" i="34"/>
  <c r="T41" i="34"/>
  <c r="O42" i="34"/>
  <c r="X45" i="34"/>
  <c r="G47" i="34"/>
  <c r="T47" i="34"/>
  <c r="O48" i="34"/>
  <c r="K49" i="34"/>
  <c r="O50" i="34"/>
  <c r="N53" i="34"/>
  <c r="O56" i="34"/>
  <c r="P57" i="34"/>
  <c r="H58" i="34"/>
  <c r="G59" i="34"/>
  <c r="T59" i="34"/>
  <c r="R60" i="34"/>
  <c r="J61" i="34"/>
  <c r="G62" i="34"/>
  <c r="P62" i="34"/>
  <c r="L63" i="34"/>
  <c r="N64" i="34"/>
  <c r="K65" i="34"/>
  <c r="T65" i="34"/>
  <c r="N66" i="34"/>
  <c r="V66" i="34"/>
  <c r="J67" i="34"/>
  <c r="X67" i="34"/>
  <c r="F68" i="34"/>
  <c r="N68" i="34"/>
  <c r="V68" i="34"/>
  <c r="N69" i="34"/>
  <c r="V69" i="34"/>
  <c r="J70" i="34"/>
  <c r="X70" i="34"/>
  <c r="F71" i="34"/>
  <c r="T71" i="34"/>
  <c r="L72" i="34"/>
  <c r="T72" i="34"/>
  <c r="H73" i="34"/>
  <c r="V73" i="34"/>
  <c r="L74" i="34"/>
  <c r="T74" i="34"/>
  <c r="X14" i="34"/>
  <c r="O17" i="34"/>
  <c r="R27" i="34"/>
  <c r="J28" i="34"/>
  <c r="R33" i="34"/>
  <c r="G34" i="34"/>
  <c r="N38" i="34"/>
  <c r="X42" i="34"/>
  <c r="N49" i="34"/>
  <c r="K52" i="34"/>
  <c r="F53" i="34"/>
  <c r="P56" i="34"/>
  <c r="T57" i="34"/>
  <c r="V59" i="34"/>
  <c r="J60" i="34"/>
  <c r="N61" i="34"/>
  <c r="H62" i="34"/>
  <c r="T64" i="34"/>
  <c r="X66" i="34"/>
  <c r="O68" i="34"/>
  <c r="X69" i="34"/>
  <c r="N71" i="34"/>
  <c r="V72" i="34"/>
  <c r="L73" i="34"/>
  <c r="O74" i="34"/>
  <c r="R75" i="34"/>
  <c r="T76" i="34"/>
  <c r="N77" i="34"/>
  <c r="W77" i="34"/>
  <c r="O78" i="34"/>
  <c r="X78" i="34"/>
  <c r="P80" i="34"/>
  <c r="J81" i="34"/>
  <c r="S81" i="34"/>
  <c r="N83" i="34"/>
  <c r="G84" i="34"/>
  <c r="P84" i="34"/>
  <c r="X84" i="34"/>
  <c r="R86" i="34"/>
  <c r="K87" i="34"/>
  <c r="T87" i="34"/>
  <c r="O89" i="34"/>
  <c r="G90" i="34"/>
  <c r="O90" i="34"/>
  <c r="W90" i="34"/>
  <c r="F92" i="34"/>
  <c r="P92" i="34"/>
  <c r="H93" i="34"/>
  <c r="P93" i="34"/>
  <c r="X93" i="34"/>
  <c r="F95" i="34"/>
  <c r="P95" i="34"/>
  <c r="H96" i="34"/>
  <c r="P96" i="34"/>
  <c r="X96" i="34"/>
  <c r="H98" i="34"/>
  <c r="R98" i="34"/>
  <c r="J99" i="34"/>
  <c r="R99" i="34"/>
  <c r="T100" i="34"/>
  <c r="J101" i="34"/>
  <c r="V101" i="34"/>
  <c r="K102" i="34"/>
  <c r="S102" i="34"/>
  <c r="G103" i="34"/>
  <c r="F104" i="34"/>
  <c r="P104" i="34"/>
  <c r="H105" i="34"/>
  <c r="P105" i="34"/>
  <c r="W105" i="34"/>
  <c r="R106" i="34"/>
  <c r="H107" i="34"/>
  <c r="R107" i="34"/>
  <c r="J108" i="34"/>
  <c r="R108" i="34"/>
  <c r="O109" i="34"/>
  <c r="F110" i="34"/>
  <c r="P110" i="34"/>
  <c r="H111" i="34"/>
  <c r="P111" i="34"/>
  <c r="W111" i="34"/>
  <c r="V112" i="34"/>
  <c r="V113" i="34"/>
  <c r="F114" i="34"/>
  <c r="N114" i="34"/>
  <c r="V114" i="34"/>
  <c r="F115" i="34"/>
  <c r="L117" i="34"/>
  <c r="T117" i="34"/>
  <c r="O118" i="34"/>
  <c r="V119" i="34"/>
  <c r="L120" i="34"/>
  <c r="T120" i="34"/>
  <c r="V121" i="34"/>
  <c r="K123" i="34"/>
  <c r="S123" i="34"/>
  <c r="K13" i="34"/>
  <c r="W25" i="34"/>
  <c r="K28" i="34"/>
  <c r="S33" i="34"/>
  <c r="O38" i="34"/>
  <c r="K44" i="34"/>
  <c r="T49" i="34"/>
  <c r="G50" i="34"/>
  <c r="P53" i="34"/>
  <c r="R56" i="34"/>
  <c r="W59" i="34"/>
  <c r="T60" i="34"/>
  <c r="J62" i="34"/>
  <c r="N63" i="34"/>
  <c r="V64" i="34"/>
  <c r="L65" i="34"/>
  <c r="P68" i="34"/>
  <c r="O71" i="34"/>
  <c r="X72" i="34"/>
  <c r="T73" i="34"/>
  <c r="S74" i="34"/>
  <c r="S75" i="34"/>
  <c r="F76" i="34"/>
  <c r="X76" i="34"/>
  <c r="F77" i="34"/>
  <c r="O77" i="34"/>
  <c r="X77" i="34"/>
  <c r="G78" i="34"/>
  <c r="P78" i="34"/>
  <c r="F80" i="34"/>
  <c r="R80" i="34"/>
  <c r="K81" i="34"/>
  <c r="V81" i="34"/>
  <c r="O83" i="34"/>
  <c r="H84" i="34"/>
  <c r="H86" i="34"/>
  <c r="V86" i="34"/>
  <c r="L87" i="34"/>
  <c r="V87" i="34"/>
  <c r="F89" i="34"/>
  <c r="P89" i="34"/>
  <c r="H90" i="34"/>
  <c r="P90" i="34"/>
  <c r="X90" i="34"/>
  <c r="H92" i="34"/>
  <c r="R92" i="34"/>
  <c r="J93" i="34"/>
  <c r="R93" i="34"/>
  <c r="H95" i="34"/>
  <c r="R95" i="34"/>
  <c r="J96" i="34"/>
  <c r="R96" i="34"/>
  <c r="J98" i="34"/>
  <c r="V98" i="34"/>
  <c r="K99" i="34"/>
  <c r="S99" i="34"/>
  <c r="F100" i="34"/>
  <c r="K101" i="34"/>
  <c r="W101" i="34"/>
  <c r="L102" i="34"/>
  <c r="T102" i="34"/>
  <c r="T9" i="34"/>
  <c r="S13" i="34"/>
  <c r="K20" i="34"/>
  <c r="F24" i="34"/>
  <c r="J40" i="34"/>
  <c r="J47" i="34"/>
  <c r="R48" i="34"/>
  <c r="P50" i="34"/>
  <c r="R53" i="34"/>
  <c r="X60" i="34"/>
  <c r="R62" i="34"/>
  <c r="R63" i="34"/>
  <c r="N65" i="34"/>
  <c r="W68" i="34"/>
  <c r="F69" i="34"/>
  <c r="V71" i="34"/>
  <c r="F72" i="34"/>
  <c r="X73" i="34"/>
  <c r="F74" i="34"/>
  <c r="V74" i="34"/>
  <c r="H75" i="34"/>
  <c r="T75" i="34"/>
  <c r="H76" i="34"/>
  <c r="G77" i="34"/>
  <c r="P77" i="34"/>
  <c r="H78" i="34"/>
  <c r="R78" i="34"/>
  <c r="J79" i="34"/>
  <c r="H80" i="34"/>
  <c r="V80" i="34"/>
  <c r="N81" i="34"/>
  <c r="W81" i="34"/>
  <c r="P83" i="34"/>
  <c r="J84" i="34"/>
  <c r="S84" i="34"/>
  <c r="J85" i="34"/>
  <c r="J86" i="34"/>
  <c r="W86" i="34"/>
  <c r="N87" i="34"/>
  <c r="W87" i="34"/>
  <c r="H89" i="34"/>
  <c r="R89" i="34"/>
  <c r="J90" i="34"/>
  <c r="R90" i="34"/>
  <c r="J92" i="34"/>
  <c r="V92" i="34"/>
  <c r="K93" i="34"/>
  <c r="S93" i="34"/>
  <c r="R94" i="34"/>
  <c r="J95" i="34"/>
  <c r="V95" i="34"/>
  <c r="K96" i="34"/>
  <c r="S96" i="34"/>
  <c r="K98" i="34"/>
  <c r="W98" i="34"/>
  <c r="L99" i="34"/>
  <c r="T99" i="34"/>
  <c r="G100" i="34"/>
  <c r="N101" i="34"/>
  <c r="X101" i="34"/>
  <c r="F102" i="34"/>
  <c r="N102" i="34"/>
  <c r="P11" i="34"/>
  <c r="H12" i="34"/>
  <c r="O20" i="34"/>
  <c r="W22" i="34"/>
  <c r="O35" i="34"/>
  <c r="W36" i="34"/>
  <c r="L47" i="34"/>
  <c r="R50" i="34"/>
  <c r="J58" i="34"/>
  <c r="S62" i="34"/>
  <c r="V65" i="34"/>
  <c r="F66" i="34"/>
  <c r="L67" i="34"/>
  <c r="X68" i="34"/>
  <c r="G69" i="34"/>
  <c r="L70" i="34"/>
  <c r="W71" i="34"/>
  <c r="N72" i="34"/>
  <c r="G74" i="34"/>
  <c r="W74" i="34"/>
  <c r="J75" i="34"/>
  <c r="V75" i="34"/>
  <c r="N76" i="34"/>
  <c r="H77" i="34"/>
  <c r="S77" i="34"/>
  <c r="J78" i="34"/>
  <c r="S78" i="34"/>
  <c r="R79" i="34"/>
  <c r="J80" i="34"/>
  <c r="X80" i="34"/>
  <c r="F81" i="34"/>
  <c r="O81" i="34"/>
  <c r="X81" i="34"/>
  <c r="F83" i="34"/>
  <c r="R83" i="34"/>
  <c r="L84" i="34"/>
  <c r="T84" i="34"/>
  <c r="R85" i="34"/>
  <c r="K86" i="34"/>
  <c r="X86" i="34"/>
  <c r="F87" i="34"/>
  <c r="O87" i="34"/>
  <c r="J89" i="34"/>
  <c r="V89" i="34"/>
  <c r="K90" i="34"/>
  <c r="X11" i="34"/>
  <c r="K12" i="34"/>
  <c r="H15" i="34"/>
  <c r="P19" i="34"/>
  <c r="H31" i="34"/>
  <c r="X36" i="34"/>
  <c r="V47" i="34"/>
  <c r="L58" i="34"/>
  <c r="J59" i="34"/>
  <c r="W65" i="34"/>
  <c r="O66" i="34"/>
  <c r="N67" i="34"/>
  <c r="G68" i="34"/>
  <c r="O69" i="34"/>
  <c r="N70" i="34"/>
  <c r="G71" i="34"/>
  <c r="O72" i="34"/>
  <c r="F73" i="34"/>
  <c r="K74" i="34"/>
  <c r="L75" i="34"/>
  <c r="O76" i="34"/>
  <c r="J77" i="34"/>
  <c r="M77" i="34" s="1"/>
  <c r="T77" i="34"/>
  <c r="K78" i="34"/>
  <c r="T78" i="34"/>
  <c r="N80" i="34"/>
  <c r="G81" i="34"/>
  <c r="P81" i="34"/>
  <c r="H83" i="34"/>
  <c r="W83" i="34"/>
  <c r="N84" i="34"/>
  <c r="V84" i="34"/>
  <c r="N86" i="34"/>
  <c r="G87" i="34"/>
  <c r="R87" i="34"/>
  <c r="K89" i="34"/>
  <c r="W89" i="34"/>
  <c r="L90" i="34"/>
  <c r="T90" i="34"/>
  <c r="N92" i="34"/>
  <c r="X92" i="34"/>
  <c r="F93" i="34"/>
  <c r="N93" i="34"/>
  <c r="V93" i="34"/>
  <c r="N95" i="34"/>
  <c r="X95" i="34"/>
  <c r="F96" i="34"/>
  <c r="N96" i="34"/>
  <c r="V96" i="34"/>
  <c r="O98" i="34"/>
  <c r="G99" i="34"/>
  <c r="O99" i="34"/>
  <c r="W99" i="34"/>
  <c r="N100" i="34"/>
  <c r="F101" i="34"/>
  <c r="P101" i="34"/>
  <c r="H102" i="34"/>
  <c r="P102" i="34"/>
  <c r="X102" i="34"/>
  <c r="N104" i="34"/>
  <c r="X104" i="34"/>
  <c r="F105" i="34"/>
  <c r="N105" i="34"/>
  <c r="T105" i="34"/>
  <c r="H106" i="34"/>
  <c r="O107" i="34"/>
  <c r="G108" i="34"/>
  <c r="O108" i="34"/>
  <c r="W108" i="34"/>
  <c r="J109" i="34"/>
  <c r="N110" i="34"/>
  <c r="X110" i="34"/>
  <c r="F111" i="34"/>
  <c r="N111" i="34"/>
  <c r="T111" i="34"/>
  <c r="N112" i="34"/>
  <c r="K113" i="34"/>
  <c r="K114" i="34"/>
  <c r="S114" i="34"/>
  <c r="T115" i="34"/>
  <c r="J117" i="34"/>
  <c r="R117" i="34"/>
  <c r="J118" i="34"/>
  <c r="V118" i="34"/>
  <c r="N119" i="34"/>
  <c r="S14" i="34"/>
  <c r="R15" i="34"/>
  <c r="P29" i="34"/>
  <c r="X30" i="34"/>
  <c r="P31" i="34"/>
  <c r="W47" i="34"/>
  <c r="G56" i="34"/>
  <c r="S57" i="34"/>
  <c r="L59" i="34"/>
  <c r="F60" i="34"/>
  <c r="L61" i="34"/>
  <c r="F64" i="34"/>
  <c r="P66" i="34"/>
  <c r="H68" i="34"/>
  <c r="P69" i="34"/>
  <c r="H71" i="34"/>
  <c r="S72" i="34"/>
  <c r="J73" i="34"/>
  <c r="N74" i="34"/>
  <c r="N75" i="34"/>
  <c r="P76" i="34"/>
  <c r="V77" i="34"/>
  <c r="L78" i="34"/>
  <c r="W78" i="34"/>
  <c r="O80" i="34"/>
  <c r="H81" i="34"/>
  <c r="R81" i="34"/>
  <c r="J82" i="34"/>
  <c r="K83" i="34"/>
  <c r="X83" i="34"/>
  <c r="F84" i="34"/>
  <c r="O84" i="34"/>
  <c r="W84" i="34"/>
  <c r="S90" i="34"/>
  <c r="K92" i="34"/>
  <c r="W93" i="34"/>
  <c r="O95" i="34"/>
  <c r="P98" i="34"/>
  <c r="X99" i="34"/>
  <c r="R102" i="34"/>
  <c r="O104" i="34"/>
  <c r="L105" i="34"/>
  <c r="X105" i="34"/>
  <c r="P107" i="34"/>
  <c r="L108" i="34"/>
  <c r="X108" i="34"/>
  <c r="R109" i="34"/>
  <c r="J110" i="34"/>
  <c r="J111" i="34"/>
  <c r="S111" i="34"/>
  <c r="X112" i="34"/>
  <c r="L114" i="34"/>
  <c r="X114" i="34"/>
  <c r="R115" i="34"/>
  <c r="K117" i="34"/>
  <c r="W117" i="34"/>
  <c r="G118" i="34"/>
  <c r="X118" i="34"/>
  <c r="X119" i="34"/>
  <c r="F120" i="34"/>
  <c r="O120" i="34"/>
  <c r="X120" i="34"/>
  <c r="N121" i="34"/>
  <c r="H123" i="34"/>
  <c r="R123" i="34"/>
  <c r="N124" i="34"/>
  <c r="X124" i="34"/>
  <c r="P125" i="34"/>
  <c r="K126" i="34"/>
  <c r="R126" i="34"/>
  <c r="R127" i="34"/>
  <c r="H129" i="34"/>
  <c r="P129" i="34"/>
  <c r="X129" i="34"/>
  <c r="H130" i="34"/>
  <c r="T130" i="34"/>
  <c r="K131" i="34"/>
  <c r="H132" i="34"/>
  <c r="P132" i="34"/>
  <c r="X132" i="34"/>
  <c r="N133" i="34"/>
  <c r="K134" i="34"/>
  <c r="L135" i="34"/>
  <c r="T135" i="34"/>
  <c r="N136" i="34"/>
  <c r="N137" i="34"/>
  <c r="W137" i="34"/>
  <c r="L138" i="34"/>
  <c r="T138" i="34"/>
  <c r="N139" i="34"/>
  <c r="N140" i="34"/>
  <c r="W140" i="34"/>
  <c r="L141" i="34"/>
  <c r="T141" i="34"/>
  <c r="L143" i="34"/>
  <c r="V143" i="34"/>
  <c r="J144" i="34"/>
  <c r="X144" i="34"/>
  <c r="K145" i="34"/>
  <c r="W145" i="34"/>
  <c r="O146" i="34"/>
  <c r="P147" i="34"/>
  <c r="H149" i="34"/>
  <c r="S149" i="34"/>
  <c r="P150" i="34"/>
  <c r="R151" i="34"/>
  <c r="N152" i="34"/>
  <c r="W152" i="34"/>
  <c r="R154" i="34"/>
  <c r="G155" i="34"/>
  <c r="P155" i="34"/>
  <c r="O156" i="34"/>
  <c r="L157" i="34"/>
  <c r="H158" i="34"/>
  <c r="S158" i="34"/>
  <c r="P159" i="34"/>
  <c r="R160" i="34"/>
  <c r="G161" i="34"/>
  <c r="P161" i="34"/>
  <c r="W162" i="34"/>
  <c r="P164" i="34"/>
  <c r="K165" i="34"/>
  <c r="L166" i="34"/>
  <c r="J167" i="34"/>
  <c r="T167" i="34"/>
  <c r="F168" i="34"/>
  <c r="S168" i="34"/>
  <c r="H169" i="34"/>
  <c r="K171" i="34"/>
  <c r="V171" i="34"/>
  <c r="F172" i="34"/>
  <c r="T172" i="34"/>
  <c r="N173" i="34"/>
  <c r="J174" i="34"/>
  <c r="X174" i="34"/>
  <c r="H175" i="34"/>
  <c r="S175" i="34"/>
  <c r="N176" i="34"/>
  <c r="W176" i="34"/>
  <c r="O177" i="34"/>
  <c r="N179" i="34"/>
  <c r="R181" i="34"/>
  <c r="P182" i="34"/>
  <c r="K183" i="34"/>
  <c r="F184" i="34"/>
  <c r="J185" i="34"/>
  <c r="T185" i="34"/>
  <c r="F186" i="34"/>
  <c r="S186" i="34"/>
  <c r="K187" i="34"/>
  <c r="O189" i="34"/>
  <c r="X189" i="34"/>
  <c r="L190" i="34"/>
  <c r="S191" i="34"/>
  <c r="K192" i="34"/>
  <c r="N194" i="34"/>
  <c r="L196" i="34"/>
  <c r="O197" i="34"/>
  <c r="L198" i="34"/>
  <c r="X198" i="34"/>
  <c r="N199" i="34"/>
  <c r="V90" i="34"/>
  <c r="O92" i="34"/>
  <c r="W95" i="34"/>
  <c r="G96" i="34"/>
  <c r="X98" i="34"/>
  <c r="F99" i="34"/>
  <c r="H101" i="34"/>
  <c r="V102" i="34"/>
  <c r="R104" i="34"/>
  <c r="O105" i="34"/>
  <c r="V107" i="34"/>
  <c r="N108" i="34"/>
  <c r="V109" i="34"/>
  <c r="K110" i="34"/>
  <c r="K111" i="34"/>
  <c r="V111" i="34"/>
  <c r="O114" i="34"/>
  <c r="V115" i="34"/>
  <c r="N117" i="34"/>
  <c r="X117" i="34"/>
  <c r="H118" i="34"/>
  <c r="G120" i="34"/>
  <c r="P120" i="34"/>
  <c r="R121" i="34"/>
  <c r="J123" i="34"/>
  <c r="T123" i="34"/>
  <c r="O124" i="34"/>
  <c r="V125" i="34"/>
  <c r="L126" i="34"/>
  <c r="S126" i="34"/>
  <c r="T127" i="34"/>
  <c r="J129" i="34"/>
  <c r="R129" i="34"/>
  <c r="J130" i="34"/>
  <c r="V130" i="34"/>
  <c r="N131" i="34"/>
  <c r="J132" i="34"/>
  <c r="R132" i="34"/>
  <c r="R133" i="34"/>
  <c r="X134" i="34"/>
  <c r="F135" i="34"/>
  <c r="N135" i="34"/>
  <c r="V135" i="34"/>
  <c r="R136" i="34"/>
  <c r="F137" i="34"/>
  <c r="O137" i="34"/>
  <c r="X137" i="34"/>
  <c r="F138" i="34"/>
  <c r="N138" i="34"/>
  <c r="V138" i="34"/>
  <c r="R139" i="34"/>
  <c r="F140" i="34"/>
  <c r="O140" i="34"/>
  <c r="X140" i="34"/>
  <c r="F141" i="34"/>
  <c r="N141" i="34"/>
  <c r="V141" i="34"/>
  <c r="N142" i="34"/>
  <c r="N143" i="34"/>
  <c r="W143" i="34"/>
  <c r="L144" i="34"/>
  <c r="L145" i="34"/>
  <c r="X145" i="34"/>
  <c r="G146" i="34"/>
  <c r="P146" i="34"/>
  <c r="V147" i="34"/>
  <c r="J149" i="34"/>
  <c r="T149" i="34"/>
  <c r="F150" i="34"/>
  <c r="R150" i="34"/>
  <c r="F151" i="34"/>
  <c r="W151" i="34"/>
  <c r="O152" i="34"/>
  <c r="H155" i="34"/>
  <c r="S155" i="34"/>
  <c r="N157" i="34"/>
  <c r="J158" i="34"/>
  <c r="T158" i="34"/>
  <c r="F159" i="34"/>
  <c r="R159" i="34"/>
  <c r="F160" i="34"/>
  <c r="W160" i="34"/>
  <c r="W92" i="34"/>
  <c r="G93" i="34"/>
  <c r="L96" i="34"/>
  <c r="H99" i="34"/>
  <c r="J100" i="34"/>
  <c r="O101" i="34"/>
  <c r="W102" i="34"/>
  <c r="V104" i="34"/>
  <c r="G106" i="34"/>
  <c r="F107" i="34"/>
  <c r="W107" i="34"/>
  <c r="P108" i="34"/>
  <c r="O110" i="34"/>
  <c r="L111" i="34"/>
  <c r="X111" i="34"/>
  <c r="P114" i="34"/>
  <c r="O117" i="34"/>
  <c r="N118" i="34"/>
  <c r="H120" i="34"/>
  <c r="R120" i="34"/>
  <c r="T121" i="34"/>
  <c r="L123" i="34"/>
  <c r="V123" i="34"/>
  <c r="F124" i="34"/>
  <c r="P124" i="34"/>
  <c r="X125" i="34"/>
  <c r="F126" i="34"/>
  <c r="N126" i="34"/>
  <c r="T126" i="34"/>
  <c r="V127" i="34"/>
  <c r="K129" i="34"/>
  <c r="S129" i="34"/>
  <c r="N130" i="34"/>
  <c r="X130" i="34"/>
  <c r="P131" i="34"/>
  <c r="K132" i="34"/>
  <c r="S132" i="34"/>
  <c r="T133" i="34"/>
  <c r="G135" i="34"/>
  <c r="O135" i="34"/>
  <c r="W135" i="34"/>
  <c r="S136" i="34"/>
  <c r="H137" i="34"/>
  <c r="P137" i="34"/>
  <c r="G138" i="34"/>
  <c r="O138" i="34"/>
  <c r="W138" i="34"/>
  <c r="S139" i="34"/>
  <c r="H140" i="34"/>
  <c r="P140" i="34"/>
  <c r="G141" i="34"/>
  <c r="O141" i="34"/>
  <c r="W141" i="34"/>
  <c r="R142" i="34"/>
  <c r="F143" i="34"/>
  <c r="O143" i="34"/>
  <c r="X143" i="34"/>
  <c r="O144" i="34"/>
  <c r="N145" i="34"/>
  <c r="H146" i="34"/>
  <c r="S146" i="34"/>
  <c r="F147" i="34"/>
  <c r="X147" i="34"/>
  <c r="K149" i="34"/>
  <c r="V149" i="34"/>
  <c r="G150" i="34"/>
  <c r="S150" i="34"/>
  <c r="H151" i="34"/>
  <c r="X151" i="34"/>
  <c r="G152" i="34"/>
  <c r="P152" i="34"/>
  <c r="J155" i="34"/>
  <c r="T155" i="34"/>
  <c r="O157" i="34"/>
  <c r="K158" i="34"/>
  <c r="V158" i="34"/>
  <c r="G159" i="34"/>
  <c r="S159" i="34"/>
  <c r="H160" i="34"/>
  <c r="X160" i="34"/>
  <c r="J161" i="34"/>
  <c r="V161" i="34"/>
  <c r="O86" i="34"/>
  <c r="J87" i="34"/>
  <c r="N89" i="34"/>
  <c r="L93" i="34"/>
  <c r="O96" i="34"/>
  <c r="N99" i="34"/>
  <c r="R100" i="34"/>
  <c r="R101" i="34"/>
  <c r="G102" i="34"/>
  <c r="H104" i="34"/>
  <c r="W104" i="34"/>
  <c r="G105" i="34"/>
  <c r="R105" i="34"/>
  <c r="N106" i="34"/>
  <c r="J107" i="34"/>
  <c r="X107" i="34"/>
  <c r="F108" i="34"/>
  <c r="S108" i="34"/>
  <c r="F109" i="34"/>
  <c r="R110" i="34"/>
  <c r="O111" i="34"/>
  <c r="N113" i="34"/>
  <c r="G114" i="34"/>
  <c r="R114" i="34"/>
  <c r="K116" i="34"/>
  <c r="F117" i="34"/>
  <c r="P117" i="34"/>
  <c r="P118" i="34"/>
  <c r="H119" i="34"/>
  <c r="J120" i="34"/>
  <c r="S120" i="34"/>
  <c r="N123" i="34"/>
  <c r="W123" i="34"/>
  <c r="G124" i="34"/>
  <c r="R124" i="34"/>
  <c r="H125" i="34"/>
  <c r="G126" i="34"/>
  <c r="O126" i="34"/>
  <c r="V126" i="34"/>
  <c r="F127" i="34"/>
  <c r="L129" i="34"/>
  <c r="T129" i="34"/>
  <c r="O130" i="34"/>
  <c r="V131" i="34"/>
  <c r="L132" i="34"/>
  <c r="T132" i="34"/>
  <c r="V133" i="34"/>
  <c r="H135" i="34"/>
  <c r="P135" i="34"/>
  <c r="X135" i="34"/>
  <c r="J137" i="34"/>
  <c r="R137" i="34"/>
  <c r="H138" i="34"/>
  <c r="P138" i="34"/>
  <c r="X138" i="34"/>
  <c r="J140" i="34"/>
  <c r="R140" i="34"/>
  <c r="H141" i="34"/>
  <c r="P141" i="34"/>
  <c r="X141" i="34"/>
  <c r="S142" i="34"/>
  <c r="H143" i="34"/>
  <c r="P143" i="34"/>
  <c r="P144" i="34"/>
  <c r="O145" i="34"/>
  <c r="J146" i="34"/>
  <c r="T146" i="34"/>
  <c r="G147" i="34"/>
  <c r="N149" i="34"/>
  <c r="W149" i="34"/>
  <c r="J150" i="34"/>
  <c r="V150" i="34"/>
  <c r="L151" i="34"/>
  <c r="H152" i="34"/>
  <c r="S152" i="34"/>
  <c r="R153" i="34"/>
  <c r="K155" i="34"/>
  <c r="V155" i="34"/>
  <c r="T157" i="34"/>
  <c r="N158" i="34"/>
  <c r="W158" i="34"/>
  <c r="J159" i="34"/>
  <c r="V159" i="34"/>
  <c r="L160" i="34"/>
  <c r="S87" i="34"/>
  <c r="X89" i="34"/>
  <c r="F90" i="34"/>
  <c r="O93" i="34"/>
  <c r="T96" i="34"/>
  <c r="F98" i="34"/>
  <c r="P99" i="34"/>
  <c r="J102" i="34"/>
  <c r="J103" i="34"/>
  <c r="J104" i="34"/>
  <c r="J105" i="34"/>
  <c r="S105" i="34"/>
  <c r="T106" i="34"/>
  <c r="K107" i="34"/>
  <c r="H108" i="34"/>
  <c r="T108" i="34"/>
  <c r="G109" i="34"/>
  <c r="V110" i="34"/>
  <c r="F112" i="34"/>
  <c r="H114" i="34"/>
  <c r="T114" i="34"/>
  <c r="J115" i="34"/>
  <c r="G117" i="34"/>
  <c r="S117" i="34"/>
  <c r="R118" i="34"/>
  <c r="K119" i="34"/>
  <c r="K120" i="34"/>
  <c r="V120" i="34"/>
  <c r="F121" i="34"/>
  <c r="K122" i="34"/>
  <c r="F123" i="34"/>
  <c r="O123" i="34"/>
  <c r="X123" i="34"/>
  <c r="H124" i="34"/>
  <c r="T124" i="34"/>
  <c r="K125" i="34"/>
  <c r="H126" i="34"/>
  <c r="P126" i="34"/>
  <c r="W126" i="34"/>
  <c r="J127" i="34"/>
  <c r="K128" i="34"/>
  <c r="F129" i="34"/>
  <c r="N129" i="34"/>
  <c r="V129" i="34"/>
  <c r="F130" i="34"/>
  <c r="P130" i="34"/>
  <c r="X131" i="34"/>
  <c r="F132" i="34"/>
  <c r="N132" i="34"/>
  <c r="V132" i="34"/>
  <c r="F133" i="34"/>
  <c r="J135" i="34"/>
  <c r="R135" i="34"/>
  <c r="K137" i="34"/>
  <c r="T137" i="34"/>
  <c r="J138" i="34"/>
  <c r="R138" i="34"/>
  <c r="K140" i="34"/>
  <c r="T140" i="34"/>
  <c r="J141" i="34"/>
  <c r="R141" i="34"/>
  <c r="J143" i="34"/>
  <c r="R143" i="34"/>
  <c r="R144" i="34"/>
  <c r="F145" i="34"/>
  <c r="R145" i="34"/>
  <c r="K146" i="34"/>
  <c r="V146" i="34"/>
  <c r="L147" i="34"/>
  <c r="F148" i="34"/>
  <c r="O149" i="34"/>
  <c r="L150" i="34"/>
  <c r="X150" i="34"/>
  <c r="N151" i="34"/>
  <c r="J152" i="34"/>
  <c r="T152" i="34"/>
  <c r="S153" i="34"/>
  <c r="N155" i="34"/>
  <c r="W155" i="34"/>
  <c r="F157" i="34"/>
  <c r="W157" i="34"/>
  <c r="O158" i="34"/>
  <c r="L159" i="34"/>
  <c r="X159" i="34"/>
  <c r="N160" i="34"/>
  <c r="N161" i="34"/>
  <c r="S162" i="34"/>
  <c r="K164" i="34"/>
  <c r="F166" i="34"/>
  <c r="W166" i="34"/>
  <c r="G167" i="34"/>
  <c r="P167" i="34"/>
  <c r="O168" i="34"/>
  <c r="G170" i="34"/>
  <c r="G171" i="34"/>
  <c r="R171" i="34"/>
  <c r="O172" i="34"/>
  <c r="R174" i="34"/>
  <c r="F175" i="34"/>
  <c r="O175" i="34"/>
  <c r="J176" i="34"/>
  <c r="T176" i="34"/>
  <c r="J177" i="34"/>
  <c r="H178" i="34"/>
  <c r="J179" i="34"/>
  <c r="V179" i="34"/>
  <c r="V180" i="34"/>
  <c r="L181" i="34"/>
  <c r="K182" i="34"/>
  <c r="T184" i="34"/>
  <c r="G185" i="34"/>
  <c r="P185" i="34"/>
  <c r="O186" i="34"/>
  <c r="K189" i="34"/>
  <c r="V189" i="34"/>
  <c r="F190" i="34"/>
  <c r="X190" i="34"/>
  <c r="K191" i="34"/>
  <c r="V192" i="34"/>
  <c r="T193" i="34"/>
  <c r="J194" i="34"/>
  <c r="W194" i="34"/>
  <c r="V195" i="34"/>
  <c r="K197" i="34"/>
  <c r="V197" i="34"/>
  <c r="G198" i="34"/>
  <c r="V198" i="34"/>
  <c r="H199" i="34"/>
  <c r="G201" i="34"/>
  <c r="R201" i="34"/>
  <c r="N90" i="34"/>
  <c r="T93" i="34"/>
  <c r="K95" i="34"/>
  <c r="W96" i="34"/>
  <c r="N98" i="34"/>
  <c r="V99" i="34"/>
  <c r="O102" i="34"/>
  <c r="R103" i="34"/>
  <c r="K104" i="34"/>
  <c r="K105" i="34"/>
  <c r="V105" i="34"/>
  <c r="N107" i="34"/>
  <c r="K108" i="34"/>
  <c r="V108" i="34"/>
  <c r="N109" i="34"/>
  <c r="H110" i="34"/>
  <c r="W110" i="34"/>
  <c r="G111" i="34"/>
  <c r="R111" i="34"/>
  <c r="O112" i="34"/>
  <c r="J114" i="34"/>
  <c r="W114" i="34"/>
  <c r="N115" i="34"/>
  <c r="H117" i="34"/>
  <c r="V117" i="34"/>
  <c r="F118" i="34"/>
  <c r="T118" i="34"/>
  <c r="P119" i="34"/>
  <c r="N120" i="34"/>
  <c r="W120" i="34"/>
  <c r="J121" i="34"/>
  <c r="G123" i="34"/>
  <c r="P123" i="34"/>
  <c r="J124" i="34"/>
  <c r="V124" i="34"/>
  <c r="N125" i="34"/>
  <c r="J126" i="34"/>
  <c r="X126" i="34"/>
  <c r="N127" i="34"/>
  <c r="G129" i="34"/>
  <c r="O129" i="34"/>
  <c r="W129" i="34"/>
  <c r="G130" i="34"/>
  <c r="R130" i="34"/>
  <c r="H131" i="34"/>
  <c r="G132" i="34"/>
  <c r="O132" i="34"/>
  <c r="W132" i="34"/>
  <c r="J133" i="34"/>
  <c r="H134" i="34"/>
  <c r="K135" i="34"/>
  <c r="S135" i="34"/>
  <c r="L137" i="34"/>
  <c r="V137" i="34"/>
  <c r="K138" i="34"/>
  <c r="S138" i="34"/>
  <c r="L140" i="34"/>
  <c r="V140" i="34"/>
  <c r="K141" i="34"/>
  <c r="S141" i="34"/>
  <c r="K143" i="34"/>
  <c r="T143" i="34"/>
  <c r="F144" i="34"/>
  <c r="V144" i="34"/>
  <c r="H145" i="34"/>
  <c r="T145" i="34"/>
  <c r="N146" i="34"/>
  <c r="W146" i="34"/>
  <c r="O147" i="34"/>
  <c r="L148" i="34"/>
  <c r="G149" i="34"/>
  <c r="P149" i="34"/>
  <c r="O150" i="34"/>
  <c r="O155" i="34"/>
  <c r="X157" i="34"/>
  <c r="G158" i="34"/>
  <c r="H161" i="34"/>
  <c r="W164" i="34"/>
  <c r="H166" i="34"/>
  <c r="O167" i="34"/>
  <c r="W168" i="34"/>
  <c r="J171" i="34"/>
  <c r="X171" i="34"/>
  <c r="L172" i="34"/>
  <c r="K173" i="34"/>
  <c r="K174" i="34"/>
  <c r="T175" i="34"/>
  <c r="S176" i="34"/>
  <c r="S177" i="34"/>
  <c r="G179" i="34"/>
  <c r="W179" i="34"/>
  <c r="T181" i="34"/>
  <c r="G182" i="34"/>
  <c r="O185" i="34"/>
  <c r="W186" i="34"/>
  <c r="O188" i="34"/>
  <c r="J189" i="34"/>
  <c r="W190" i="34"/>
  <c r="N191" i="34"/>
  <c r="L192" i="34"/>
  <c r="L193" i="34"/>
  <c r="G194" i="34"/>
  <c r="H197" i="34"/>
  <c r="W197" i="34"/>
  <c r="O198" i="34"/>
  <c r="F199" i="34"/>
  <c r="K200" i="34"/>
  <c r="K201" i="34"/>
  <c r="W201" i="34"/>
  <c r="K202" i="34"/>
  <c r="T203" i="34"/>
  <c r="K204" i="34"/>
  <c r="K205" i="34"/>
  <c r="T205" i="34"/>
  <c r="O206" i="34"/>
  <c r="X208" i="34"/>
  <c r="K209" i="34"/>
  <c r="K210" i="34"/>
  <c r="T211" i="34"/>
  <c r="J212" i="34"/>
  <c r="W212" i="34"/>
  <c r="V213" i="34"/>
  <c r="N216" i="34"/>
  <c r="G217" i="34"/>
  <c r="X217" i="34"/>
  <c r="O218" i="34"/>
  <c r="K219" i="34"/>
  <c r="V219" i="34"/>
  <c r="V220" i="34"/>
  <c r="J222" i="34"/>
  <c r="V222" i="34"/>
  <c r="N225" i="34"/>
  <c r="G226" i="34"/>
  <c r="X226" i="34"/>
  <c r="O227" i="34"/>
  <c r="K228" i="34"/>
  <c r="V228" i="34"/>
  <c r="V229" i="34"/>
  <c r="O230" i="34"/>
  <c r="G231" i="34"/>
  <c r="P231" i="34"/>
  <c r="V232" i="34"/>
  <c r="P234" i="34"/>
  <c r="S235" i="34"/>
  <c r="T236" i="34"/>
  <c r="G237" i="34"/>
  <c r="P237" i="34"/>
  <c r="G240" i="34"/>
  <c r="P240" i="34"/>
  <c r="O241" i="34"/>
  <c r="H242" i="34"/>
  <c r="X242" i="34"/>
  <c r="R244" i="34"/>
  <c r="K246" i="34"/>
  <c r="V246" i="34"/>
  <c r="K250" i="34"/>
  <c r="W219" i="34"/>
  <c r="W222" i="34"/>
  <c r="J226" i="34"/>
  <c r="R227" i="34"/>
  <c r="W228" i="34"/>
  <c r="X229" i="34"/>
  <c r="H231" i="34"/>
  <c r="S231" i="34"/>
  <c r="S234" i="34"/>
  <c r="H237" i="34"/>
  <c r="S237" i="34"/>
  <c r="R239" i="34"/>
  <c r="H240" i="34"/>
  <c r="S240" i="34"/>
  <c r="S241" i="34"/>
  <c r="K242" i="34"/>
  <c r="G244" i="34"/>
  <c r="S244" i="34"/>
  <c r="L245" i="34"/>
  <c r="N246" i="34"/>
  <c r="W246" i="34"/>
  <c r="J248" i="34"/>
  <c r="N250" i="34"/>
  <c r="X244" i="34"/>
  <c r="G246" i="34"/>
  <c r="P246" i="34"/>
  <c r="W247" i="34"/>
  <c r="W233" i="34"/>
  <c r="K234" i="34"/>
  <c r="T242" i="34"/>
  <c r="H246" i="34"/>
  <c r="G250" i="34"/>
  <c r="P158" i="34"/>
  <c r="K161" i="34"/>
  <c r="L163" i="34"/>
  <c r="G164" i="34"/>
  <c r="N166" i="34"/>
  <c r="S167" i="34"/>
  <c r="G168" i="34"/>
  <c r="X168" i="34"/>
  <c r="W170" i="34"/>
  <c r="L171" i="34"/>
  <c r="S172" i="34"/>
  <c r="T173" i="34"/>
  <c r="L174" i="34"/>
  <c r="G175" i="34"/>
  <c r="W175" i="34"/>
  <c r="G176" i="34"/>
  <c r="V176" i="34"/>
  <c r="W177" i="34"/>
  <c r="H179" i="34"/>
  <c r="X181" i="34"/>
  <c r="J182" i="34"/>
  <c r="F183" i="34"/>
  <c r="H184" i="34"/>
  <c r="S185" i="34"/>
  <c r="G186" i="34"/>
  <c r="X186" i="34"/>
  <c r="L189" i="34"/>
  <c r="T191" i="34"/>
  <c r="O192" i="34"/>
  <c r="R193" i="34"/>
  <c r="K194" i="34"/>
  <c r="G195" i="34"/>
  <c r="J197" i="34"/>
  <c r="P198" i="34"/>
  <c r="K199" i="34"/>
  <c r="L201" i="34"/>
  <c r="X201" i="34"/>
  <c r="L202" i="34"/>
  <c r="L204" i="34"/>
  <c r="L205" i="34"/>
  <c r="W205" i="34"/>
  <c r="G206" i="34"/>
  <c r="P206" i="34"/>
  <c r="N209" i="34"/>
  <c r="S210" i="34"/>
  <c r="K212" i="34"/>
  <c r="P216" i="34"/>
  <c r="J217" i="34"/>
  <c r="R218" i="34"/>
  <c r="N219" i="34"/>
  <c r="X220" i="34"/>
  <c r="K222" i="34"/>
  <c r="P225" i="34"/>
  <c r="N228" i="34"/>
  <c r="W230" i="34"/>
  <c r="W245" i="34"/>
  <c r="S248" i="34"/>
  <c r="S250" i="34"/>
  <c r="N231" i="34"/>
  <c r="O236" i="34"/>
  <c r="N240" i="34"/>
  <c r="F242" i="34"/>
  <c r="J246" i="34"/>
  <c r="O151" i="34"/>
  <c r="K152" i="34"/>
  <c r="O160" i="34"/>
  <c r="O161" i="34"/>
  <c r="K162" i="34"/>
  <c r="T163" i="34"/>
  <c r="J164" i="34"/>
  <c r="G165" i="34"/>
  <c r="R166" i="34"/>
  <c r="V167" i="34"/>
  <c r="J168" i="34"/>
  <c r="O171" i="34"/>
  <c r="W172" i="34"/>
  <c r="W173" i="34"/>
  <c r="O174" i="34"/>
  <c r="K175" i="34"/>
  <c r="H176" i="34"/>
  <c r="K179" i="34"/>
  <c r="F181" i="34"/>
  <c r="N182" i="34"/>
  <c r="O183" i="34"/>
  <c r="N184" i="34"/>
  <c r="V185" i="34"/>
  <c r="J186" i="34"/>
  <c r="P189" i="34"/>
  <c r="W191" i="34"/>
  <c r="S192" i="34"/>
  <c r="P194" i="34"/>
  <c r="K195" i="34"/>
  <c r="N197" i="34"/>
  <c r="S198" i="34"/>
  <c r="T199" i="34"/>
  <c r="O201" i="34"/>
  <c r="S202" i="34"/>
  <c r="O204" i="34"/>
  <c r="N205" i="34"/>
  <c r="H206" i="34"/>
  <c r="S206" i="34"/>
  <c r="P209" i="34"/>
  <c r="N212" i="34"/>
  <c r="X214" i="34"/>
  <c r="S216" i="34"/>
  <c r="L217" i="34"/>
  <c r="T218" i="34"/>
  <c r="O219" i="34"/>
  <c r="N222" i="34"/>
  <c r="S225" i="34"/>
  <c r="L226" i="34"/>
  <c r="T227" i="34"/>
  <c r="O228" i="34"/>
  <c r="J231" i="34"/>
  <c r="V231" i="34"/>
  <c r="H233" i="34"/>
  <c r="G234" i="34"/>
  <c r="W234" i="34"/>
  <c r="J237" i="34"/>
  <c r="T237" i="34"/>
  <c r="J240" i="34"/>
  <c r="V240" i="34"/>
  <c r="O242" i="34"/>
  <c r="G243" i="34"/>
  <c r="J244" i="34"/>
  <c r="V244" i="34"/>
  <c r="O245" i="34"/>
  <c r="O246" i="34"/>
  <c r="K248" i="34"/>
  <c r="O250" i="34"/>
  <c r="J223" i="34"/>
  <c r="W225" i="34"/>
  <c r="F227" i="34"/>
  <c r="G228" i="34"/>
  <c r="K231" i="34"/>
  <c r="R233" i="34"/>
  <c r="J234" i="34"/>
  <c r="F236" i="34"/>
  <c r="V237" i="34"/>
  <c r="N243" i="34"/>
  <c r="W237" i="34"/>
  <c r="W242" i="34"/>
  <c r="V152" i="34"/>
  <c r="S161" i="34"/>
  <c r="L162" i="34"/>
  <c r="N164" i="34"/>
  <c r="S165" i="34"/>
  <c r="T166" i="34"/>
  <c r="H167" i="34"/>
  <c r="W167" i="34"/>
  <c r="L168" i="34"/>
  <c r="F169" i="34"/>
  <c r="P171" i="34"/>
  <c r="X172" i="34"/>
  <c r="S174" i="34"/>
  <c r="L175" i="34"/>
  <c r="K176" i="34"/>
  <c r="O179" i="34"/>
  <c r="L180" i="34"/>
  <c r="K181" i="34"/>
  <c r="S182" i="34"/>
  <c r="S183" i="34"/>
  <c r="R184" i="34"/>
  <c r="H185" i="34"/>
  <c r="W185" i="34"/>
  <c r="L186" i="34"/>
  <c r="R189" i="34"/>
  <c r="H190" i="34"/>
  <c r="W192" i="34"/>
  <c r="S194" i="34"/>
  <c r="S195" i="34"/>
  <c r="P197" i="34"/>
  <c r="W198" i="34"/>
  <c r="W199" i="34"/>
  <c r="P201" i="34"/>
  <c r="T202" i="34"/>
  <c r="F204" i="34"/>
  <c r="R204" i="34"/>
  <c r="F205" i="34"/>
  <c r="O205" i="34"/>
  <c r="J206" i="34"/>
  <c r="T206" i="34"/>
  <c r="G208" i="34"/>
  <c r="S209" i="34"/>
  <c r="P212" i="34"/>
  <c r="G213" i="34"/>
  <c r="G216" i="34"/>
  <c r="W216" i="34"/>
  <c r="O217" i="34"/>
  <c r="F218" i="34"/>
  <c r="W218" i="34"/>
  <c r="G219" i="34"/>
  <c r="P219" i="34"/>
  <c r="G220" i="34"/>
  <c r="O222" i="34"/>
  <c r="G225" i="34"/>
  <c r="O226" i="34"/>
  <c r="W227" i="34"/>
  <c r="P228" i="34"/>
  <c r="G229" i="34"/>
  <c r="W231" i="34"/>
  <c r="K237" i="34"/>
  <c r="K240" i="34"/>
  <c r="W240" i="34"/>
  <c r="R242" i="34"/>
  <c r="K244" i="34"/>
  <c r="N237" i="34"/>
  <c r="L244" i="34"/>
  <c r="S246" i="34"/>
  <c r="V248" i="34"/>
  <c r="T250" i="34"/>
  <c r="O244" i="34"/>
  <c r="T246" i="34"/>
  <c r="W250" i="34"/>
  <c r="W161" i="34"/>
  <c r="O162" i="34"/>
  <c r="S164" i="34"/>
  <c r="K167" i="34"/>
  <c r="P168" i="34"/>
  <c r="N169" i="34"/>
  <c r="S171" i="34"/>
  <c r="H172" i="34"/>
  <c r="N175" i="34"/>
  <c r="O176" i="34"/>
  <c r="F177" i="34"/>
  <c r="P179" i="34"/>
  <c r="O180" i="34"/>
  <c r="O181" i="34"/>
  <c r="T182" i="34"/>
  <c r="X183" i="34"/>
  <c r="K185" i="34"/>
  <c r="P186" i="34"/>
  <c r="N187" i="34"/>
  <c r="S189" i="34"/>
  <c r="O190" i="34"/>
  <c r="T194" i="34"/>
  <c r="S197" i="34"/>
  <c r="F198" i="34"/>
  <c r="S201" i="34"/>
  <c r="W202" i="34"/>
  <c r="G204" i="34"/>
  <c r="S204" i="34"/>
  <c r="G205" i="34"/>
  <c r="R205" i="34"/>
  <c r="K206" i="34"/>
  <c r="V206" i="34"/>
  <c r="O208" i="34"/>
  <c r="H209" i="34"/>
  <c r="V209" i="34"/>
  <c r="L211" i="34"/>
  <c r="S212" i="34"/>
  <c r="K213" i="34"/>
  <c r="K215" i="34"/>
  <c r="J216" i="34"/>
  <c r="S217" i="34"/>
  <c r="H218" i="34"/>
  <c r="H219" i="34"/>
  <c r="S219" i="34"/>
  <c r="J220" i="34"/>
  <c r="H221" i="34"/>
  <c r="G222" i="34"/>
  <c r="P222" i="34"/>
  <c r="X223" i="34"/>
  <c r="J225" i="34"/>
  <c r="S226" i="34"/>
  <c r="H227" i="34"/>
  <c r="H228" i="34"/>
  <c r="S228" i="34"/>
  <c r="J229" i="34"/>
  <c r="H230" i="34"/>
  <c r="K157" i="34"/>
  <c r="O159" i="34"/>
  <c r="V162" i="34"/>
  <c r="T164" i="34"/>
  <c r="N167" i="34"/>
  <c r="V168" i="34"/>
  <c r="W169" i="34"/>
  <c r="W171" i="34"/>
  <c r="K172" i="34"/>
  <c r="F174" i="34"/>
  <c r="R175" i="34"/>
  <c r="P176" i="34"/>
  <c r="L177" i="34"/>
  <c r="S179" i="34"/>
  <c r="S181" i="34"/>
  <c r="W182" i="34"/>
  <c r="N185" i="34"/>
  <c r="V186" i="34"/>
  <c r="G189" i="34"/>
  <c r="W189" i="34"/>
  <c r="S190" i="34"/>
  <c r="J191" i="34"/>
  <c r="G192" i="34"/>
  <c r="T196" i="34"/>
  <c r="G197" i="34"/>
  <c r="T197" i="34"/>
  <c r="J198" i="34"/>
  <c r="J201" i="34"/>
  <c r="V201" i="34"/>
  <c r="H202" i="34"/>
  <c r="J204" i="34"/>
  <c r="X204" i="34"/>
  <c r="H205" i="34"/>
  <c r="S205" i="34"/>
  <c r="U205" i="34" s="1"/>
  <c r="N206" i="34"/>
  <c r="W206" i="34"/>
  <c r="R208" i="34"/>
  <c r="J209" i="34"/>
  <c r="R211" i="34"/>
  <c r="G212" i="34"/>
  <c r="T212" i="34"/>
  <c r="S213" i="34"/>
  <c r="R215" i="34"/>
  <c r="K216" i="34"/>
  <c r="V217" i="34"/>
  <c r="K218" i="34"/>
  <c r="J219" i="34"/>
  <c r="T219" i="34"/>
  <c r="O220" i="34"/>
  <c r="W221" i="34"/>
  <c r="H222" i="34"/>
  <c r="S222" i="34"/>
  <c r="K225" i="34"/>
  <c r="V226" i="34"/>
  <c r="K227" i="34"/>
  <c r="J228" i="34"/>
  <c r="T228" i="34"/>
  <c r="O229" i="34"/>
  <c r="K230" i="34"/>
  <c r="O231" i="34"/>
  <c r="G232" i="34"/>
  <c r="N234" i="34"/>
  <c r="O235" i="34"/>
  <c r="R236" i="34"/>
  <c r="O237" i="34"/>
  <c r="O240" i="34"/>
  <c r="H250" i="34"/>
  <c r="F224" i="34"/>
  <c r="F187" i="34"/>
  <c r="K170" i="34"/>
  <c r="F155" i="34"/>
  <c r="F149" i="34"/>
  <c r="F119" i="34"/>
  <c r="K9" i="34"/>
  <c r="X247" i="34"/>
  <c r="L248" i="34"/>
  <c r="P245" i="34"/>
  <c r="F241" i="34"/>
  <c r="O239" i="34"/>
  <c r="V236" i="34"/>
  <c r="G236" i="34"/>
  <c r="F235" i="34"/>
  <c r="S221" i="34"/>
  <c r="X221" i="34"/>
  <c r="T207" i="34"/>
  <c r="O207" i="34"/>
  <c r="F243" i="34"/>
  <c r="O243" i="34"/>
  <c r="N223" i="34"/>
  <c r="J247" i="34"/>
  <c r="W243" i="34"/>
  <c r="X238" i="34"/>
  <c r="J230" i="34"/>
  <c r="F230" i="34"/>
  <c r="S223" i="34"/>
  <c r="T220" i="34"/>
  <c r="S220" i="34"/>
  <c r="O210" i="34"/>
  <c r="O196" i="34"/>
  <c r="K224" i="34"/>
  <c r="G215" i="34"/>
  <c r="K203" i="34"/>
  <c r="V233" i="34"/>
  <c r="L233" i="34"/>
  <c r="F232" i="34"/>
  <c r="R232" i="34"/>
  <c r="G248" i="34"/>
  <c r="V238" i="34"/>
  <c r="F250" i="34"/>
  <c r="P250" i="34"/>
  <c r="O247" i="34"/>
  <c r="H244" i="34"/>
  <c r="F244" i="34"/>
  <c r="G242" i="34"/>
  <c r="G241" i="34"/>
  <c r="G235" i="34"/>
  <c r="R229" i="34"/>
  <c r="P229" i="34"/>
  <c r="J211" i="34"/>
  <c r="W211" i="34"/>
  <c r="K211" i="34"/>
  <c r="P249" i="34"/>
  <c r="S239" i="34"/>
  <c r="H238" i="34"/>
  <c r="F238" i="34"/>
  <c r="P224" i="34"/>
  <c r="O224" i="34"/>
  <c r="S224" i="34"/>
  <c r="F214" i="34"/>
  <c r="W214" i="34"/>
  <c r="N210" i="34"/>
  <c r="F203" i="34"/>
  <c r="O203" i="34"/>
  <c r="S203" i="34"/>
  <c r="T234" i="34"/>
  <c r="G227" i="34"/>
  <c r="X222" i="34"/>
  <c r="O213" i="34"/>
  <c r="H204" i="34"/>
  <c r="X202" i="34"/>
  <c r="J199" i="34"/>
  <c r="X195" i="34"/>
  <c r="P188" i="34"/>
  <c r="H180" i="34"/>
  <c r="R180" i="34"/>
  <c r="L188" i="34"/>
  <c r="N188" i="34"/>
  <c r="S227" i="34"/>
  <c r="R225" i="34"/>
  <c r="F216" i="34"/>
  <c r="L209" i="34"/>
  <c r="N208" i="34"/>
  <c r="G202" i="34"/>
  <c r="R198" i="34"/>
  <c r="K180" i="34"/>
  <c r="X170" i="34"/>
  <c r="H226" i="34"/>
  <c r="V218" i="34"/>
  <c r="J208" i="34"/>
  <c r="W200" i="34"/>
  <c r="T195" i="34"/>
  <c r="F193" i="34"/>
  <c r="H183" i="34"/>
  <c r="P178" i="34"/>
  <c r="N178" i="34"/>
  <c r="R246" i="34"/>
  <c r="R237" i="34"/>
  <c r="T231" i="34"/>
  <c r="X227" i="34"/>
  <c r="O225" i="34"/>
  <c r="G188" i="34"/>
  <c r="G209" i="34"/>
  <c r="T160" i="34"/>
  <c r="O148" i="34"/>
  <c r="F125" i="34"/>
  <c r="F51" i="34"/>
  <c r="H247" i="34"/>
  <c r="R248" i="34"/>
  <c r="V245" i="34"/>
  <c r="P243" i="34"/>
  <c r="N236" i="34"/>
  <c r="P235" i="34"/>
  <c r="T233" i="34"/>
  <c r="J221" i="34"/>
  <c r="F221" i="34"/>
  <c r="S214" i="34"/>
  <c r="W207" i="34"/>
  <c r="J207" i="34"/>
  <c r="L243" i="34"/>
  <c r="V243" i="34"/>
  <c r="T223" i="34"/>
  <c r="P223" i="34"/>
  <c r="G249" i="34"/>
  <c r="K243" i="34"/>
  <c r="J238" i="34"/>
  <c r="P230" i="34"/>
  <c r="T230" i="34"/>
  <c r="F220" i="34"/>
  <c r="N203" i="34"/>
  <c r="X196" i="34"/>
  <c r="H196" i="34"/>
  <c r="L238" i="34"/>
  <c r="O221" i="34"/>
  <c r="N215" i="34"/>
  <c r="X215" i="34"/>
  <c r="G233" i="34"/>
  <c r="S233" i="34"/>
  <c r="R224" i="34"/>
  <c r="F247" i="34"/>
  <c r="G238" i="34"/>
  <c r="L250" i="34"/>
  <c r="V250" i="34"/>
  <c r="N244" i="34"/>
  <c r="S243" i="34"/>
  <c r="N242" i="34"/>
  <c r="T239" i="34"/>
  <c r="K233" i="34"/>
  <c r="H229" i="34"/>
  <c r="W229" i="34"/>
  <c r="P211" i="34"/>
  <c r="F211" i="34"/>
  <c r="S211" i="34"/>
  <c r="V249" i="34"/>
  <c r="J239" i="34"/>
  <c r="G239" i="34"/>
  <c r="N238" i="34"/>
  <c r="V224" i="34"/>
  <c r="W224" i="34"/>
  <c r="G214" i="34"/>
  <c r="T210" i="34"/>
  <c r="J210" i="34"/>
  <c r="L203" i="34"/>
  <c r="V203" i="34"/>
  <c r="T200" i="34"/>
  <c r="F231" i="34"/>
  <c r="F226" i="34"/>
  <c r="N218" i="34"/>
  <c r="F213" i="34"/>
  <c r="N204" i="34"/>
  <c r="O202" i="34"/>
  <c r="P199" i="34"/>
  <c r="O195" i="34"/>
  <c r="H192" i="34"/>
  <c r="W187" i="34"/>
  <c r="N180" i="34"/>
  <c r="G180" i="34"/>
  <c r="R188" i="34"/>
  <c r="V188" i="34"/>
  <c r="L227" i="34"/>
  <c r="X225" i="34"/>
  <c r="L216" i="34"/>
  <c r="R209" i="34"/>
  <c r="N202" i="34"/>
  <c r="H198" i="34"/>
  <c r="J190" i="34"/>
  <c r="R190" i="34"/>
  <c r="J184" i="34"/>
  <c r="K184" i="34"/>
  <c r="J170" i="34"/>
  <c r="N226" i="34"/>
  <c r="F152" i="34"/>
  <c r="F208" i="34"/>
  <c r="H154" i="34"/>
  <c r="F131" i="34"/>
  <c r="F113" i="34"/>
  <c r="H21" i="34"/>
  <c r="N247" i="34"/>
  <c r="P247" i="34"/>
  <c r="H248" i="34"/>
  <c r="X248" i="34"/>
  <c r="P241" i="34"/>
  <c r="O238" i="34"/>
  <c r="X236" i="34"/>
  <c r="W235" i="34"/>
  <c r="F233" i="34"/>
  <c r="P221" i="34"/>
  <c r="T221" i="34"/>
  <c r="W210" i="34"/>
  <c r="K207" i="34"/>
  <c r="F207" i="34"/>
  <c r="S207" i="34"/>
  <c r="R243" i="34"/>
  <c r="F223" i="34"/>
  <c r="W223" i="34"/>
  <c r="S247" i="34"/>
  <c r="L235" i="34"/>
  <c r="V230" i="34"/>
  <c r="G230" i="34"/>
  <c r="R221" i="34"/>
  <c r="K220" i="34"/>
  <c r="F196" i="34"/>
  <c r="R196" i="34"/>
  <c r="S245" i="34"/>
  <c r="T247" i="34"/>
  <c r="N233" i="34"/>
  <c r="P232" i="34"/>
  <c r="X249" i="34"/>
  <c r="J243" i="34"/>
  <c r="R250" i="34"/>
  <c r="W249" i="34"/>
  <c r="T244" i="34"/>
  <c r="S238" i="34"/>
  <c r="X232" i="34"/>
  <c r="N229" i="34"/>
  <c r="L229" i="34"/>
  <c r="L223" i="34"/>
  <c r="V211" i="34"/>
  <c r="O211" i="34"/>
  <c r="P239" i="34"/>
  <c r="N239" i="34"/>
  <c r="T238" i="34"/>
  <c r="G166" i="34"/>
  <c r="G178" i="34"/>
  <c r="G169" i="34"/>
  <c r="G112" i="34"/>
  <c r="F106" i="34"/>
  <c r="J8" i="34"/>
  <c r="V247" i="34"/>
  <c r="N248" i="34"/>
  <c r="L247" i="34"/>
  <c r="X245" i="34"/>
  <c r="H241" i="34"/>
  <c r="H235" i="34"/>
  <c r="S232" i="34"/>
  <c r="V221" i="34"/>
  <c r="G221" i="34"/>
  <c r="R207" i="34"/>
  <c r="G207" i="34"/>
  <c r="W203" i="34"/>
  <c r="X243" i="34"/>
  <c r="T243" i="34"/>
  <c r="G223" i="34"/>
  <c r="G247" i="34"/>
  <c r="X241" i="34"/>
  <c r="O233" i="34"/>
  <c r="N230" i="34"/>
  <c r="R220" i="34"/>
  <c r="P220" i="34"/>
  <c r="J196" i="34"/>
  <c r="N196" i="34"/>
  <c r="H245" i="34"/>
  <c r="J215" i="34"/>
  <c r="H215" i="34"/>
  <c r="L215" i="34"/>
  <c r="H232" i="34"/>
  <c r="W232" i="34"/>
  <c r="O249" i="34"/>
  <c r="K236" i="34"/>
  <c r="X250" i="34"/>
  <c r="W248" i="34"/>
  <c r="R245" i="34"/>
  <c r="J242" i="34"/>
  <c r="L242" i="34"/>
  <c r="W236" i="34"/>
  <c r="J232" i="34"/>
  <c r="T229" i="34"/>
  <c r="S229" i="34"/>
  <c r="F215" i="34"/>
  <c r="L232" i="34"/>
  <c r="G162" i="34"/>
  <c r="F103" i="34"/>
  <c r="J91" i="34"/>
  <c r="F18" i="34"/>
  <c r="K247" i="34"/>
  <c r="S249" i="34"/>
  <c r="T248" i="34"/>
  <c r="G245" i="34"/>
  <c r="N241" i="34"/>
  <c r="K241" i="34"/>
  <c r="J236" i="34"/>
  <c r="L236" i="34"/>
  <c r="N235" i="34"/>
  <c r="K235" i="34"/>
  <c r="N221" i="34"/>
  <c r="H207" i="34"/>
  <c r="P207" i="34"/>
  <c r="L249" i="34"/>
  <c r="O223" i="34"/>
  <c r="K223" i="34"/>
  <c r="T245" i="34"/>
  <c r="L241" i="34"/>
  <c r="O232" i="34"/>
  <c r="L230" i="34"/>
  <c r="H220" i="34"/>
  <c r="W220" i="34"/>
  <c r="P196" i="34"/>
  <c r="W196" i="34"/>
  <c r="K196" i="34"/>
  <c r="W241" i="34"/>
  <c r="P215" i="34"/>
  <c r="O215" i="34"/>
  <c r="S215" i="34"/>
  <c r="J233" i="34"/>
  <c r="X233" i="34"/>
  <c r="N232" i="34"/>
  <c r="F249" i="34"/>
  <c r="W239" i="34"/>
  <c r="X235" i="34"/>
  <c r="O248" i="34"/>
  <c r="F245" i="34"/>
  <c r="P244" i="34"/>
  <c r="P242" i="34"/>
  <c r="S242" i="34"/>
  <c r="H236" i="34"/>
  <c r="F229" i="34"/>
  <c r="T215" i="34"/>
  <c r="N211" i="34"/>
  <c r="H211" i="34"/>
  <c r="N249" i="34"/>
  <c r="X239" i="34"/>
  <c r="K238" i="34"/>
  <c r="F202" i="34"/>
  <c r="F239" i="34"/>
  <c r="F146" i="34"/>
  <c r="F158" i="34"/>
  <c r="J94" i="34"/>
  <c r="G12" i="34"/>
  <c r="R247" i="34"/>
  <c r="K249" i="34"/>
  <c r="F248" i="34"/>
  <c r="J245" i="34"/>
  <c r="N245" i="34"/>
  <c r="T241" i="34"/>
  <c r="R241" i="34"/>
  <c r="P236" i="34"/>
  <c r="S236" i="34"/>
  <c r="T235" i="34"/>
  <c r="R235" i="34"/>
  <c r="T224" i="34"/>
  <c r="L221" i="34"/>
  <c r="N207" i="34"/>
  <c r="V207" i="34"/>
  <c r="X207" i="34"/>
  <c r="R249" i="34"/>
  <c r="H243" i="34"/>
  <c r="H223" i="34"/>
  <c r="V223" i="34"/>
  <c r="R223" i="34"/>
  <c r="K245" i="34"/>
  <c r="K239" i="34"/>
  <c r="S230" i="34"/>
  <c r="X230" i="34"/>
  <c r="N220" i="34"/>
  <c r="L220" i="34"/>
  <c r="L214" i="34"/>
  <c r="V196" i="34"/>
  <c r="G196" i="34"/>
  <c r="S196" i="34"/>
  <c r="J241" i="34"/>
  <c r="V215" i="34"/>
  <c r="W215" i="34"/>
  <c r="J214" i="34"/>
  <c r="P233" i="34"/>
  <c r="T232" i="34"/>
  <c r="K232" i="34"/>
  <c r="P248" i="34"/>
  <c r="H239" i="34"/>
  <c r="J235" i="34"/>
  <c r="J250" i="34"/>
  <c r="W244" i="34"/>
  <c r="V242" i="34"/>
  <c r="V241" i="34"/>
  <c r="V235" i="34"/>
  <c r="R230" i="34"/>
  <c r="K229" i="34"/>
  <c r="J249" i="34"/>
  <c r="T249" i="34"/>
  <c r="L239" i="34"/>
  <c r="R238" i="34"/>
  <c r="J224" i="34"/>
  <c r="H224" i="34"/>
  <c r="L224" i="34"/>
  <c r="T214" i="34"/>
  <c r="P214" i="34"/>
  <c r="H210" i="34"/>
  <c r="X210" i="34"/>
  <c r="V210" i="34"/>
  <c r="H203" i="34"/>
  <c r="H249" i="34"/>
  <c r="N224" i="34"/>
  <c r="H214" i="34"/>
  <c r="K214" i="34"/>
  <c r="F200" i="34"/>
  <c r="L240" i="34"/>
  <c r="N227" i="34"/>
  <c r="F217" i="34"/>
  <c r="J200" i="34"/>
  <c r="S199" i="34"/>
  <c r="N192" i="34"/>
  <c r="G183" i="34"/>
  <c r="P180" i="34"/>
  <c r="T188" i="34"/>
  <c r="R226" i="34"/>
  <c r="R217" i="34"/>
  <c r="X209" i="34"/>
  <c r="P202" i="34"/>
  <c r="H193" i="34"/>
  <c r="G190" i="34"/>
  <c r="T187" i="34"/>
  <c r="F170" i="34"/>
  <c r="P170" i="34"/>
  <c r="V170" i="34"/>
  <c r="T226" i="34"/>
  <c r="N217" i="34"/>
  <c r="L208" i="34"/>
  <c r="N195" i="34"/>
  <c r="J188" i="34"/>
  <c r="T183" i="34"/>
  <c r="J183" i="34"/>
  <c r="L178" i="34"/>
  <c r="T178" i="34"/>
  <c r="T213" i="34"/>
  <c r="L246" i="34"/>
  <c r="X237" i="34"/>
  <c r="F228" i="34"/>
  <c r="P226" i="34"/>
  <c r="H216" i="34"/>
  <c r="R212" i="34"/>
  <c r="P205" i="34"/>
  <c r="R202" i="34"/>
  <c r="F201" i="34"/>
  <c r="G199" i="34"/>
  <c r="X194" i="34"/>
  <c r="X192" i="34"/>
  <c r="X191" i="34"/>
  <c r="P191" i="34"/>
  <c r="H186" i="34"/>
  <c r="W184" i="34"/>
  <c r="V181" i="34"/>
  <c r="S180" i="34"/>
  <c r="N177" i="34"/>
  <c r="P177" i="34"/>
  <c r="P193" i="34"/>
  <c r="J187" i="34"/>
  <c r="G187" i="34"/>
  <c r="J163" i="34"/>
  <c r="O163" i="34"/>
  <c r="K163" i="34"/>
  <c r="R206" i="34"/>
  <c r="L182" i="34"/>
  <c r="V182" i="34"/>
  <c r="X175" i="34"/>
  <c r="H171" i="34"/>
  <c r="O166" i="34"/>
  <c r="X164" i="34"/>
  <c r="P162" i="34"/>
  <c r="G157" i="34"/>
  <c r="W156" i="34"/>
  <c r="J154" i="34"/>
  <c r="W174" i="34"/>
  <c r="L169" i="34"/>
  <c r="W153" i="34"/>
  <c r="F173" i="34"/>
  <c r="O173" i="34"/>
  <c r="V165" i="34"/>
  <c r="F162" i="34"/>
  <c r="J148" i="34"/>
  <c r="H148" i="34"/>
  <c r="N148" i="34"/>
  <c r="X179" i="34"/>
  <c r="J173" i="34"/>
  <c r="G172" i="34"/>
  <c r="N168" i="34"/>
  <c r="S166" i="34"/>
  <c r="T161" i="34"/>
  <c r="G160" i="34"/>
  <c r="I160" i="34" s="1"/>
  <c r="G156" i="34"/>
  <c r="H165" i="34"/>
  <c r="V142" i="34"/>
  <c r="V139" i="34"/>
  <c r="V136" i="34"/>
  <c r="K147" i="34"/>
  <c r="G134" i="34"/>
  <c r="N134" i="34"/>
  <c r="J134" i="34"/>
  <c r="L128" i="34"/>
  <c r="O128" i="34"/>
  <c r="J128" i="34"/>
  <c r="V151" i="34"/>
  <c r="J136" i="34"/>
  <c r="F176" i="34"/>
  <c r="R167" i="34"/>
  <c r="X211" i="34"/>
  <c r="N214" i="34"/>
  <c r="R214" i="34"/>
  <c r="R210" i="34"/>
  <c r="G203" i="34"/>
  <c r="L200" i="34"/>
  <c r="R240" i="34"/>
  <c r="T225" i="34"/>
  <c r="T216" i="34"/>
  <c r="T204" i="34"/>
  <c r="F195" i="34"/>
  <c r="T192" i="34"/>
  <c r="X180" i="34"/>
  <c r="K226" i="34"/>
  <c r="K217" i="34"/>
  <c r="V202" i="34"/>
  <c r="N198" i="34"/>
  <c r="R192" i="34"/>
  <c r="N190" i="34"/>
  <c r="S184" i="34"/>
  <c r="L170" i="34"/>
  <c r="T217" i="34"/>
  <c r="S208" i="34"/>
  <c r="R183" i="34"/>
  <c r="S178" i="34"/>
  <c r="X246" i="34"/>
  <c r="V234" i="34"/>
  <c r="L228" i="34"/>
  <c r="F219" i="34"/>
  <c r="W217" i="34"/>
  <c r="X212" i="34"/>
  <c r="T208" i="34"/>
  <c r="V205" i="34"/>
  <c r="V200" i="34"/>
  <c r="R195" i="34"/>
  <c r="P192" i="34"/>
  <c r="T190" i="34"/>
  <c r="N186" i="34"/>
  <c r="L184" i="34"/>
  <c r="G181" i="34"/>
  <c r="T177" i="34"/>
  <c r="X177" i="34"/>
  <c r="V193" i="34"/>
  <c r="P187" i="34"/>
  <c r="O187" i="34"/>
  <c r="V239" i="34"/>
  <c r="P238" i="34"/>
  <c r="O214" i="34"/>
  <c r="P203" i="34"/>
  <c r="R200" i="34"/>
  <c r="X240" i="34"/>
  <c r="F222" i="34"/>
  <c r="X213" i="34"/>
  <c r="S193" i="34"/>
  <c r="U193" i="34" s="1"/>
  <c r="T180" i="34"/>
  <c r="X178" i="34"/>
  <c r="F234" i="34"/>
  <c r="F225" i="34"/>
  <c r="R216" i="34"/>
  <c r="T209" i="34"/>
  <c r="P200" i="34"/>
  <c r="T198" i="34"/>
  <c r="J192" i="34"/>
  <c r="P184" i="34"/>
  <c r="G184" i="34"/>
  <c r="R170" i="34"/>
  <c r="J227" i="34"/>
  <c r="J218" i="34"/>
  <c r="O200" i="34"/>
  <c r="P195" i="34"/>
  <c r="R187" i="34"/>
  <c r="P183" i="34"/>
  <c r="F178" i="34"/>
  <c r="P213" i="34"/>
  <c r="T240" i="34"/>
  <c r="O234" i="34"/>
  <c r="R228" i="34"/>
  <c r="V225" i="34"/>
  <c r="L219" i="34"/>
  <c r="P217" i="34"/>
  <c r="R213" i="34"/>
  <c r="K208" i="34"/>
  <c r="N200" i="34"/>
  <c r="J195" i="34"/>
  <c r="H194" i="34"/>
  <c r="F192" i="34"/>
  <c r="H191" i="34"/>
  <c r="K190" i="34"/>
  <c r="T186" i="34"/>
  <c r="N181" i="34"/>
  <c r="O178" i="34"/>
  <c r="G193" i="34"/>
  <c r="V187" i="34"/>
  <c r="X187" i="34"/>
  <c r="V163" i="34"/>
  <c r="H163" i="34"/>
  <c r="F197" i="34"/>
  <c r="N189" i="34"/>
  <c r="X182" i="34"/>
  <c r="J175" i="34"/>
  <c r="P173" i="34"/>
  <c r="T171" i="34"/>
  <c r="J165" i="34"/>
  <c r="H164" i="34"/>
  <c r="J157" i="34"/>
  <c r="H157" i="34"/>
  <c r="N156" i="34"/>
  <c r="V154" i="34"/>
  <c r="W154" i="34"/>
  <c r="N174" i="34"/>
  <c r="J169" i="34"/>
  <c r="X165" i="34"/>
  <c r="N153" i="34"/>
  <c r="O153" i="34"/>
  <c r="R173" i="34"/>
  <c r="T169" i="34"/>
  <c r="P166" i="34"/>
  <c r="L156" i="34"/>
  <c r="V148" i="34"/>
  <c r="T179" i="34"/>
  <c r="R169" i="34"/>
  <c r="L161" i="34"/>
  <c r="J160" i="34"/>
  <c r="K160" i="34"/>
  <c r="L153" i="34"/>
  <c r="T165" i="34"/>
  <c r="F156" i="34"/>
  <c r="K221" i="34"/>
  <c r="L207" i="34"/>
  <c r="W238" i="34"/>
  <c r="X224" i="34"/>
  <c r="V214" i="34"/>
  <c r="F210" i="34"/>
  <c r="L210" i="34"/>
  <c r="X200" i="34"/>
  <c r="L231" i="34"/>
  <c r="L222" i="34"/>
  <c r="W209" i="34"/>
  <c r="P204" i="34"/>
  <c r="V199" i="34"/>
  <c r="K193" i="34"/>
  <c r="F180" i="34"/>
  <c r="F188" i="34"/>
  <c r="L234" i="34"/>
  <c r="L225" i="34"/>
  <c r="X216" i="34"/>
  <c r="W208" i="34"/>
  <c r="H200" i="34"/>
  <c r="W188" i="34"/>
  <c r="V184" i="34"/>
  <c r="O184" i="34"/>
  <c r="S170" i="34"/>
  <c r="P227" i="34"/>
  <c r="P218" i="34"/>
  <c r="P208" i="34"/>
  <c r="G200" i="34"/>
  <c r="W195" i="34"/>
  <c r="H187" i="34"/>
  <c r="W183" i="34"/>
  <c r="J178" i="34"/>
  <c r="W178" i="34"/>
  <c r="W213" i="34"/>
  <c r="H234" i="34"/>
  <c r="X228" i="34"/>
  <c r="H225" i="34"/>
  <c r="R219" i="34"/>
  <c r="J213" i="34"/>
  <c r="H212" i="34"/>
  <c r="X205" i="34"/>
  <c r="H201" i="34"/>
  <c r="F194" i="34"/>
  <c r="O194" i="34"/>
  <c r="F191" i="34"/>
  <c r="O191" i="34"/>
  <c r="H181" i="34"/>
  <c r="K177" i="34"/>
  <c r="V177" i="34"/>
  <c r="N193" i="34"/>
  <c r="O170" i="34"/>
  <c r="G163" i="34"/>
  <c r="W163" i="34"/>
  <c r="L197" i="34"/>
  <c r="T189" i="34"/>
  <c r="P175" i="34"/>
  <c r="G173" i="34"/>
  <c r="F171" i="34"/>
  <c r="F164" i="34"/>
  <c r="O164" i="34"/>
  <c r="P157" i="34"/>
  <c r="G210" i="34"/>
  <c r="R203" i="34"/>
  <c r="J203" i="34"/>
  <c r="R231" i="34"/>
  <c r="R222" i="34"/>
  <c r="O209" i="34"/>
  <c r="W204" i="34"/>
  <c r="X188" i="34"/>
  <c r="R234" i="34"/>
  <c r="S218" i="34"/>
  <c r="L213" i="34"/>
  <c r="R199" i="34"/>
  <c r="K198" i="34"/>
  <c r="P190" i="34"/>
  <c r="K188" i="34"/>
  <c r="W180" i="34"/>
  <c r="T170" i="34"/>
  <c r="V227" i="34"/>
  <c r="V208" i="34"/>
  <c r="X193" i="34"/>
  <c r="V178" i="34"/>
  <c r="H213" i="34"/>
  <c r="F237" i="34"/>
  <c r="X219" i="34"/>
  <c r="V216" i="34"/>
  <c r="F212" i="34"/>
  <c r="O212" i="34"/>
  <c r="V204" i="34"/>
  <c r="N201" i="34"/>
  <c r="X199" i="34"/>
  <c r="L194" i="34"/>
  <c r="V194" i="34"/>
  <c r="L191" i="34"/>
  <c r="V191" i="34"/>
  <c r="S188" i="34"/>
  <c r="K186" i="34"/>
  <c r="J181" i="34"/>
  <c r="R177" i="34"/>
  <c r="H188" i="34"/>
  <c r="L187" i="34"/>
  <c r="G211" i="34"/>
  <c r="G224" i="34"/>
  <c r="P210" i="34"/>
  <c r="X203" i="34"/>
  <c r="F240" i="34"/>
  <c r="X231" i="34"/>
  <c r="G218" i="34"/>
  <c r="H208" i="34"/>
  <c r="S200" i="34"/>
  <c r="L199" i="34"/>
  <c r="V183" i="34"/>
  <c r="J180" i="34"/>
  <c r="X234" i="34"/>
  <c r="L218" i="34"/>
  <c r="F209" i="34"/>
  <c r="J202" i="34"/>
  <c r="L195" i="34"/>
  <c r="V190" i="34"/>
  <c r="X184" i="34"/>
  <c r="R178" i="34"/>
  <c r="H170" i="34"/>
  <c r="N170" i="34"/>
  <c r="H217" i="34"/>
  <c r="H195" i="34"/>
  <c r="O193" i="34"/>
  <c r="N183" i="34"/>
  <c r="L183" i="34"/>
  <c r="K178" i="34"/>
  <c r="N213" i="34"/>
  <c r="F246" i="34"/>
  <c r="L237" i="34"/>
  <c r="W226" i="34"/>
  <c r="T222" i="34"/>
  <c r="X218" i="34"/>
  <c r="O216" i="34"/>
  <c r="L212" i="34"/>
  <c r="V212" i="34"/>
  <c r="J205" i="34"/>
  <c r="T201" i="34"/>
  <c r="O199" i="34"/>
  <c r="R194" i="34"/>
  <c r="W193" i="34"/>
  <c r="R191" i="34"/>
  <c r="G191" i="34"/>
  <c r="R186" i="34"/>
  <c r="P181" i="34"/>
  <c r="W181" i="34"/>
  <c r="H177" i="34"/>
  <c r="G177" i="34"/>
  <c r="J193" i="34"/>
  <c r="S187" i="34"/>
  <c r="F163" i="34"/>
  <c r="L206" i="34"/>
  <c r="P163" i="34"/>
  <c r="S163" i="34"/>
  <c r="H182" i="34"/>
  <c r="R172" i="34"/>
  <c r="L164" i="34"/>
  <c r="V157" i="34"/>
  <c r="G154" i="34"/>
  <c r="X154" i="34"/>
  <c r="F165" i="34"/>
  <c r="K153" i="34"/>
  <c r="X173" i="34"/>
  <c r="L154" i="34"/>
  <c r="S148" i="34"/>
  <c r="W148" i="34"/>
  <c r="G174" i="34"/>
  <c r="V172" i="34"/>
  <c r="Y172" i="34" s="1"/>
  <c r="L165" i="34"/>
  <c r="X161" i="34"/>
  <c r="W142" i="34"/>
  <c r="X142" i="34"/>
  <c r="F139" i="34"/>
  <c r="H136" i="34"/>
  <c r="T136" i="34"/>
  <c r="W147" i="34"/>
  <c r="L136" i="34"/>
  <c r="L134" i="34"/>
  <c r="W134" i="34"/>
  <c r="W128" i="34"/>
  <c r="S151" i="34"/>
  <c r="J142" i="34"/>
  <c r="R185" i="34"/>
  <c r="L167" i="34"/>
  <c r="M167" i="34" s="1"/>
  <c r="K150" i="34"/>
  <c r="W144" i="34"/>
  <c r="G145" i="34"/>
  <c r="K133" i="34"/>
  <c r="O131" i="34"/>
  <c r="L127" i="34"/>
  <c r="J122" i="34"/>
  <c r="L121" i="34"/>
  <c r="J116" i="34"/>
  <c r="L115" i="34"/>
  <c r="K109" i="34"/>
  <c r="L109" i="34"/>
  <c r="N97" i="34"/>
  <c r="N88" i="34"/>
  <c r="T125" i="34"/>
  <c r="G119" i="34"/>
  <c r="X116" i="34"/>
  <c r="P91" i="34"/>
  <c r="T91" i="34"/>
  <c r="V91" i="34"/>
  <c r="L155" i="34"/>
  <c r="L149" i="34"/>
  <c r="J145" i="34"/>
  <c r="S137" i="34"/>
  <c r="S130" i="34"/>
  <c r="S124" i="34"/>
  <c r="W118" i="34"/>
  <c r="F116" i="34"/>
  <c r="T103" i="34"/>
  <c r="P100" i="34"/>
  <c r="H100" i="34"/>
  <c r="I100" i="34" s="1"/>
  <c r="O133" i="34"/>
  <c r="T112" i="34"/>
  <c r="X103" i="34"/>
  <c r="O103" i="34"/>
  <c r="F94" i="34"/>
  <c r="O94" i="34"/>
  <c r="S122" i="34"/>
  <c r="S116" i="34"/>
  <c r="H113" i="34"/>
  <c r="V85" i="34"/>
  <c r="H82" i="34"/>
  <c r="N79" i="34"/>
  <c r="F82" i="34"/>
  <c r="L107" i="34"/>
  <c r="L101" i="34"/>
  <c r="L95" i="34"/>
  <c r="M95" i="34" s="1"/>
  <c r="L89" i="34"/>
  <c r="M89" i="34" s="1"/>
  <c r="T80" i="34"/>
  <c r="G110" i="34"/>
  <c r="S101" i="34"/>
  <c r="S95" i="34"/>
  <c r="S89" i="34"/>
  <c r="P79" i="34"/>
  <c r="F55" i="34"/>
  <c r="S55" i="34"/>
  <c r="K54" i="34"/>
  <c r="G51" i="34"/>
  <c r="H43" i="34"/>
  <c r="J48" i="34"/>
  <c r="F52" i="34"/>
  <c r="S52" i="34"/>
  <c r="K51" i="34"/>
  <c r="F40" i="34"/>
  <c r="P40" i="34"/>
  <c r="K76" i="34"/>
  <c r="K69" i="34"/>
  <c r="W66" i="34"/>
  <c r="R61" i="34"/>
  <c r="K58" i="34"/>
  <c r="R54" i="34"/>
  <c r="T51" i="34"/>
  <c r="S46" i="34"/>
  <c r="G73" i="34"/>
  <c r="I73" i="34" s="1"/>
  <c r="G67" i="34"/>
  <c r="G61" i="34"/>
  <c r="I61" i="34" s="1"/>
  <c r="W55" i="34"/>
  <c r="F37" i="34"/>
  <c r="P37" i="34"/>
  <c r="P73" i="34"/>
  <c r="P67" i="34"/>
  <c r="O63" i="34"/>
  <c r="V60" i="34"/>
  <c r="N55" i="34"/>
  <c r="H52" i="34"/>
  <c r="R49" i="34"/>
  <c r="J49" i="34"/>
  <c r="K46" i="34"/>
  <c r="R32" i="34"/>
  <c r="L32" i="34"/>
  <c r="T26" i="34"/>
  <c r="R26" i="34"/>
  <c r="G42" i="34"/>
  <c r="O26" i="34"/>
  <c r="G35" i="34"/>
  <c r="I35" i="34" s="1"/>
  <c r="T32" i="34"/>
  <c r="H29" i="34"/>
  <c r="X27" i="34"/>
  <c r="K19" i="34"/>
  <c r="T17" i="34"/>
  <c r="V21" i="34"/>
  <c r="K21" i="34"/>
  <c r="K31" i="34"/>
  <c r="F25" i="34"/>
  <c r="O25" i="34"/>
  <c r="Q25" i="34" s="1"/>
  <c r="G20" i="34"/>
  <c r="S19" i="34"/>
  <c r="R13" i="34"/>
  <c r="F23" i="34"/>
  <c r="R18" i="34"/>
  <c r="P18" i="34"/>
  <c r="K18" i="34"/>
  <c r="W14" i="34"/>
  <c r="P9" i="34"/>
  <c r="H8" i="34"/>
  <c r="R22" i="34"/>
  <c r="U22" i="34" s="1"/>
  <c r="N163" i="34"/>
  <c r="H189" i="34"/>
  <c r="O182" i="34"/>
  <c r="R164" i="34"/>
  <c r="H156" i="34"/>
  <c r="J156" i="34"/>
  <c r="S154" i="34"/>
  <c r="P169" i="34"/>
  <c r="F153" i="34"/>
  <c r="R148" i="34"/>
  <c r="F179" i="34"/>
  <c r="S173" i="34"/>
  <c r="N172" i="34"/>
  <c r="K168" i="34"/>
  <c r="R162" i="34"/>
  <c r="S160" i="34"/>
  <c r="V153" i="34"/>
  <c r="F142" i="34"/>
  <c r="H139" i="34"/>
  <c r="T139" i="34"/>
  <c r="O136" i="34"/>
  <c r="L142" i="34"/>
  <c r="T134" i="34"/>
  <c r="T128" i="34"/>
  <c r="H128" i="34"/>
  <c r="S147" i="34"/>
  <c r="X185" i="34"/>
  <c r="X167" i="34"/>
  <c r="K159" i="34"/>
  <c r="W150" i="34"/>
  <c r="H144" i="34"/>
  <c r="G142" i="34"/>
  <c r="W133" i="34"/>
  <c r="S127" i="34"/>
  <c r="S121" i="34"/>
  <c r="S115" i="34"/>
  <c r="W109" i="34"/>
  <c r="S109" i="34"/>
  <c r="K97" i="34"/>
  <c r="L97" i="34"/>
  <c r="K88" i="34"/>
  <c r="L88" i="34"/>
  <c r="G131" i="34"/>
  <c r="S119" i="34"/>
  <c r="P116" i="34"/>
  <c r="L113" i="34"/>
  <c r="X91" i="34"/>
  <c r="G91" i="34"/>
  <c r="X158" i="34"/>
  <c r="X152" i="34"/>
  <c r="X146" i="34"/>
  <c r="G140" i="34"/>
  <c r="I140" i="34" s="1"/>
  <c r="P133" i="34"/>
  <c r="P127" i="34"/>
  <c r="W122" i="34"/>
  <c r="R119" i="34"/>
  <c r="P115" i="34"/>
  <c r="X100" i="34"/>
  <c r="O100" i="34"/>
  <c r="G133" i="34"/>
  <c r="V122" i="34"/>
  <c r="V116" i="34"/>
  <c r="J112" i="34"/>
  <c r="P106" i="34"/>
  <c r="V103" i="34"/>
  <c r="P94" i="34"/>
  <c r="T94" i="34"/>
  <c r="V94" i="34"/>
  <c r="R112" i="34"/>
  <c r="N103" i="34"/>
  <c r="O85" i="34"/>
  <c r="G79" i="34"/>
  <c r="T79" i="34"/>
  <c r="T83" i="34"/>
  <c r="L80" i="34"/>
  <c r="K85" i="34"/>
  <c r="K79" i="34"/>
  <c r="S110" i="34"/>
  <c r="L55" i="34"/>
  <c r="W54" i="34"/>
  <c r="O43" i="34"/>
  <c r="K43" i="34"/>
  <c r="T55" i="34"/>
  <c r="V52" i="34"/>
  <c r="P48" i="34"/>
  <c r="H48" i="34"/>
  <c r="L52" i="34"/>
  <c r="W51" i="34"/>
  <c r="N40" i="34"/>
  <c r="W40" i="34"/>
  <c r="K72" i="34"/>
  <c r="M72" i="34" s="1"/>
  <c r="W69" i="34"/>
  <c r="Y69" i="34" s="1"/>
  <c r="R64" i="34"/>
  <c r="K61" i="34"/>
  <c r="M61" i="34" s="1"/>
  <c r="H54" i="34"/>
  <c r="L51" i="34"/>
  <c r="F46" i="34"/>
  <c r="S73" i="34"/>
  <c r="S67" i="34"/>
  <c r="S61" i="34"/>
  <c r="O55" i="34"/>
  <c r="J43" i="34"/>
  <c r="N37" i="34"/>
  <c r="W37" i="34"/>
  <c r="H63" i="34"/>
  <c r="I63" i="34" s="1"/>
  <c r="O60" i="34"/>
  <c r="V57" i="34"/>
  <c r="R51" i="34"/>
  <c r="X49" i="34"/>
  <c r="P49" i="34"/>
  <c r="Q49" i="34" s="1"/>
  <c r="K45" i="34"/>
  <c r="K39" i="34"/>
  <c r="H32" i="34"/>
  <c r="N39" i="34"/>
  <c r="Q39" i="34" s="1"/>
  <c r="T45" i="34"/>
  <c r="T39" i="34"/>
  <c r="U39" i="34" s="1"/>
  <c r="S35" i="34"/>
  <c r="L26" i="34"/>
  <c r="R24" i="34"/>
  <c r="N18" i="34"/>
  <c r="J17" i="34"/>
  <c r="G21" i="34"/>
  <c r="S21" i="34"/>
  <c r="W31" i="34"/>
  <c r="L25" i="34"/>
  <c r="M25" i="34" s="1"/>
  <c r="V25" i="34"/>
  <c r="P20" i="34"/>
  <c r="G18" i="34"/>
  <c r="X13" i="34"/>
  <c r="N13" i="34"/>
  <c r="J24" i="34"/>
  <c r="M24" i="34" s="1"/>
  <c r="L21" i="34"/>
  <c r="T19" i="34"/>
  <c r="V18" i="34"/>
  <c r="Y18" i="34" s="1"/>
  <c r="T18" i="34"/>
  <c r="H14" i="34"/>
  <c r="X8" i="34"/>
  <c r="V9" i="34"/>
  <c r="L9" i="34"/>
  <c r="N8" i="34"/>
  <c r="K8" i="34"/>
  <c r="X22" i="34"/>
  <c r="J15" i="34"/>
  <c r="H10" i="34"/>
  <c r="N12" i="34"/>
  <c r="N11" i="34"/>
  <c r="L5" i="34"/>
  <c r="V6" i="34"/>
  <c r="Y6" i="34" s="1"/>
  <c r="J46" i="34"/>
  <c r="W64" i="34"/>
  <c r="Y64" i="34" s="1"/>
  <c r="O57" i="34"/>
  <c r="X163" i="34"/>
  <c r="F206" i="34"/>
  <c r="F189" i="34"/>
  <c r="N171" i="34"/>
  <c r="Q171" i="34" s="1"/>
  <c r="S157" i="34"/>
  <c r="T156" i="34"/>
  <c r="S156" i="34"/>
  <c r="H174" i="34"/>
  <c r="V169" i="34"/>
  <c r="X153" i="34"/>
  <c r="H173" i="34"/>
  <c r="J166" i="34"/>
  <c r="H162" i="34"/>
  <c r="L179" i="34"/>
  <c r="R168" i="34"/>
  <c r="J162" i="34"/>
  <c r="N165" i="34"/>
  <c r="J153" i="34"/>
  <c r="H142" i="34"/>
  <c r="T142" i="34"/>
  <c r="O139" i="34"/>
  <c r="H147" i="34"/>
  <c r="R134" i="34"/>
  <c r="P128" i="34"/>
  <c r="J151" i="34"/>
  <c r="J147" i="34"/>
  <c r="J139" i="34"/>
  <c r="L176" i="34"/>
  <c r="W159" i="34"/>
  <c r="H150" i="34"/>
  <c r="R147" i="34"/>
  <c r="N144" i="34"/>
  <c r="G139" i="34"/>
  <c r="W125" i="34"/>
  <c r="W119" i="34"/>
  <c r="W113" i="34"/>
  <c r="W97" i="34"/>
  <c r="S97" i="34"/>
  <c r="H97" i="34"/>
  <c r="W88" i="34"/>
  <c r="S88" i="34"/>
  <c r="H88" i="34"/>
  <c r="S131" i="34"/>
  <c r="G125" i="34"/>
  <c r="X122" i="34"/>
  <c r="H116" i="34"/>
  <c r="T113" i="34"/>
  <c r="L112" i="34"/>
  <c r="N91" i="34"/>
  <c r="R158" i="34"/>
  <c r="R152" i="34"/>
  <c r="U152" i="34" s="1"/>
  <c r="R146" i="34"/>
  <c r="U146" i="34" s="1"/>
  <c r="S140" i="34"/>
  <c r="H133" i="34"/>
  <c r="K130" i="34"/>
  <c r="H127" i="34"/>
  <c r="K124" i="34"/>
  <c r="O122" i="34"/>
  <c r="J119" i="34"/>
  <c r="L118" i="34"/>
  <c r="H115" i="34"/>
  <c r="T109" i="34"/>
  <c r="V100" i="34"/>
  <c r="N122" i="34"/>
  <c r="N116" i="34"/>
  <c r="X106" i="34"/>
  <c r="K103" i="34"/>
  <c r="L103" i="34"/>
  <c r="R97" i="34"/>
  <c r="X94" i="34"/>
  <c r="G94" i="34"/>
  <c r="R88" i="34"/>
  <c r="L122" i="34"/>
  <c r="L116" i="34"/>
  <c r="H112" i="34"/>
  <c r="H85" i="34"/>
  <c r="V79" i="34"/>
  <c r="N85" i="34"/>
  <c r="F79" i="34"/>
  <c r="T110" i="34"/>
  <c r="T104" i="34"/>
  <c r="T98" i="34"/>
  <c r="T92" i="34"/>
  <c r="T86" i="34"/>
  <c r="L83" i="34"/>
  <c r="S79" i="34"/>
  <c r="W85" i="34"/>
  <c r="W79" i="34"/>
  <c r="G104" i="34"/>
  <c r="I104" i="34" s="1"/>
  <c r="G98" i="34"/>
  <c r="G92" i="34"/>
  <c r="I92" i="34" s="1"/>
  <c r="G86" i="34"/>
  <c r="G83" i="34"/>
  <c r="R55" i="34"/>
  <c r="J54" i="34"/>
  <c r="W52" i="34"/>
  <c r="G43" i="34"/>
  <c r="V43" i="34"/>
  <c r="R43" i="34"/>
  <c r="J55" i="34"/>
  <c r="N52" i="34"/>
  <c r="V48" i="34"/>
  <c r="N48" i="34"/>
  <c r="R52" i="34"/>
  <c r="J51" i="34"/>
  <c r="H40" i="34"/>
  <c r="K75" i="34"/>
  <c r="W72" i="34"/>
  <c r="R67" i="34"/>
  <c r="K64" i="34"/>
  <c r="M64" i="34" s="1"/>
  <c r="K57" i="34"/>
  <c r="L46" i="34"/>
  <c r="H37" i="34"/>
  <c r="W70" i="34"/>
  <c r="Y70" i="34" s="1"/>
  <c r="H60" i="34"/>
  <c r="X54" i="34"/>
  <c r="X206" i="34"/>
  <c r="F182" i="34"/>
  <c r="V175" i="34"/>
  <c r="X169" i="34"/>
  <c r="V164" i="34"/>
  <c r="R157" i="34"/>
  <c r="N154" i="34"/>
  <c r="T174" i="34"/>
  <c r="H153" i="34"/>
  <c r="G153" i="34"/>
  <c r="V173" i="34"/>
  <c r="V166" i="34"/>
  <c r="N162" i="34"/>
  <c r="P148" i="34"/>
  <c r="K148" i="34"/>
  <c r="R179" i="34"/>
  <c r="P160" i="34"/>
  <c r="Q160" i="34" s="1"/>
  <c r="V156" i="34"/>
  <c r="O142" i="34"/>
  <c r="K136" i="34"/>
  <c r="P136" i="34"/>
  <c r="N147" i="34"/>
  <c r="Q147" i="34" s="1"/>
  <c r="V134" i="34"/>
  <c r="N128" i="34"/>
  <c r="X128" i="34"/>
  <c r="P151" i="34"/>
  <c r="R176" i="34"/>
  <c r="H159" i="34"/>
  <c r="I159" i="34" s="1"/>
  <c r="N150" i="34"/>
  <c r="T144" i="34"/>
  <c r="G136" i="34"/>
  <c r="L133" i="34"/>
  <c r="K127" i="34"/>
  <c r="O125" i="34"/>
  <c r="K121" i="34"/>
  <c r="O119" i="34"/>
  <c r="K115" i="34"/>
  <c r="O113" i="34"/>
  <c r="P109" i="34"/>
  <c r="F97" i="34"/>
  <c r="O97" i="34"/>
  <c r="F88" i="34"/>
  <c r="O88" i="34"/>
  <c r="S125" i="34"/>
  <c r="P122" i="34"/>
  <c r="L119" i="34"/>
  <c r="S112" i="34"/>
  <c r="K91" i="34"/>
  <c r="L91" i="34"/>
  <c r="L158" i="34"/>
  <c r="L152" i="34"/>
  <c r="L146" i="34"/>
  <c r="G143" i="34"/>
  <c r="W130" i="34"/>
  <c r="W124" i="34"/>
  <c r="F122" i="34"/>
  <c r="S118" i="34"/>
  <c r="H109" i="34"/>
  <c r="K100" i="34"/>
  <c r="L100" i="34"/>
  <c r="X127" i="34"/>
  <c r="X121" i="34"/>
  <c r="X115" i="34"/>
  <c r="W103" i="34"/>
  <c r="S103" i="34"/>
  <c r="N94" i="34"/>
  <c r="T122" i="34"/>
  <c r="T116" i="34"/>
  <c r="J97" i="34"/>
  <c r="O79" i="34"/>
  <c r="G85" i="34"/>
  <c r="T85" i="34"/>
  <c r="L110" i="34"/>
  <c r="L104" i="34"/>
  <c r="L98" i="34"/>
  <c r="L92" i="34"/>
  <c r="L86" i="34"/>
  <c r="S82" i="34"/>
  <c r="L79" i="34"/>
  <c r="S104" i="34"/>
  <c r="S98" i="34"/>
  <c r="S92" i="34"/>
  <c r="S86" i="34"/>
  <c r="S83" i="34"/>
  <c r="G80" i="34"/>
  <c r="I80" i="34" s="1"/>
  <c r="X55" i="34"/>
  <c r="P54" i="34"/>
  <c r="O52" i="34"/>
  <c r="S43" i="34"/>
  <c r="X51" i="34"/>
  <c r="T48" i="34"/>
  <c r="X52" i="34"/>
  <c r="P51" i="34"/>
  <c r="O40" i="34"/>
  <c r="K40" i="34"/>
  <c r="W75" i="34"/>
  <c r="R70" i="34"/>
  <c r="K67" i="34"/>
  <c r="K60" i="34"/>
  <c r="W57" i="34"/>
  <c r="T52" i="34"/>
  <c r="X48" i="34"/>
  <c r="R46" i="34"/>
  <c r="P46" i="34"/>
  <c r="G76" i="34"/>
  <c r="G70" i="34"/>
  <c r="G64" i="34"/>
  <c r="O54" i="34"/>
  <c r="O37" i="34"/>
  <c r="K37" i="34"/>
  <c r="P70" i="34"/>
  <c r="P64" i="34"/>
  <c r="W61" i="34"/>
  <c r="Y61" i="34" s="1"/>
  <c r="H57" i="34"/>
  <c r="N54" i="34"/>
  <c r="G49" i="34"/>
  <c r="S48" i="34"/>
  <c r="P32" i="34"/>
  <c r="S32" i="34"/>
  <c r="R163" i="34"/>
  <c r="R197" i="34"/>
  <c r="R182" i="34"/>
  <c r="O169" i="34"/>
  <c r="X162" i="34"/>
  <c r="P156" i="34"/>
  <c r="K156" i="34"/>
  <c r="P154" i="34"/>
  <c r="F154" i="34"/>
  <c r="S169" i="34"/>
  <c r="T153" i="34"/>
  <c r="P153" i="34"/>
  <c r="K169" i="34"/>
  <c r="T162" i="34"/>
  <c r="T148" i="34"/>
  <c r="J172" i="34"/>
  <c r="H168" i="34"/>
  <c r="K166" i="34"/>
  <c r="F161" i="34"/>
  <c r="V160" i="34"/>
  <c r="Y160" i="34" s="1"/>
  <c r="K154" i="34"/>
  <c r="P165" i="34"/>
  <c r="K139" i="34"/>
  <c r="P139" i="34"/>
  <c r="W136" i="34"/>
  <c r="X136" i="34"/>
  <c r="T147" i="34"/>
  <c r="L139" i="34"/>
  <c r="S134" i="34"/>
  <c r="F134" i="34"/>
  <c r="G128" i="34"/>
  <c r="V128" i="34"/>
  <c r="F185" i="34"/>
  <c r="X176" i="34"/>
  <c r="N159" i="34"/>
  <c r="T151" i="34"/>
  <c r="T150" i="34"/>
  <c r="G144" i="34"/>
  <c r="P134" i="34"/>
  <c r="S133" i="34"/>
  <c r="W127" i="34"/>
  <c r="W121" i="34"/>
  <c r="W115" i="34"/>
  <c r="P112" i="34"/>
  <c r="X109" i="34"/>
  <c r="J106" i="34"/>
  <c r="P97" i="34"/>
  <c r="T97" i="34"/>
  <c r="V97" i="34"/>
  <c r="P88" i="34"/>
  <c r="T88" i="34"/>
  <c r="V88" i="34"/>
  <c r="L131" i="34"/>
  <c r="H122" i="34"/>
  <c r="T119" i="34"/>
  <c r="G113" i="34"/>
  <c r="K112" i="34"/>
  <c r="W91" i="34"/>
  <c r="S91" i="34"/>
  <c r="H91" i="34"/>
  <c r="X155" i="34"/>
  <c r="X149" i="34"/>
  <c r="Y149" i="34" s="1"/>
  <c r="V145" i="34"/>
  <c r="Y145" i="34" s="1"/>
  <c r="S143" i="34"/>
  <c r="R131" i="34"/>
  <c r="R125" i="34"/>
  <c r="P121" i="34"/>
  <c r="W116" i="34"/>
  <c r="R113" i="34"/>
  <c r="O106" i="34"/>
  <c r="W100" i="34"/>
  <c r="S100" i="34"/>
  <c r="U100" i="34" s="1"/>
  <c r="O127" i="34"/>
  <c r="O121" i="34"/>
  <c r="O115" i="34"/>
  <c r="K106" i="34"/>
  <c r="L106" i="34"/>
  <c r="K94" i="34"/>
  <c r="L94" i="34"/>
  <c r="X113" i="34"/>
  <c r="V82" i="34"/>
  <c r="H79" i="34"/>
  <c r="N82" i="34"/>
  <c r="F85" i="34"/>
  <c r="S85" i="34"/>
  <c r="U85" i="34" s="1"/>
  <c r="L82" i="34"/>
  <c r="K82" i="34"/>
  <c r="G107" i="34"/>
  <c r="X85" i="34"/>
  <c r="X82" i="34"/>
  <c r="S80" i="34"/>
  <c r="V54" i="34"/>
  <c r="F43" i="34"/>
  <c r="P43" i="34"/>
  <c r="T54" i="34"/>
  <c r="N51" i="34"/>
  <c r="K48" i="34"/>
  <c r="V51" i="34"/>
  <c r="G40" i="34"/>
  <c r="V40" i="34"/>
  <c r="Y40" i="34" s="1"/>
  <c r="R40" i="34"/>
  <c r="R73" i="34"/>
  <c r="K70" i="34"/>
  <c r="K63" i="34"/>
  <c r="W60" i="34"/>
  <c r="P55" i="34"/>
  <c r="J52" i="34"/>
  <c r="L48" i="34"/>
  <c r="X46" i="34"/>
  <c r="V46" i="34"/>
  <c r="S76" i="34"/>
  <c r="S70" i="34"/>
  <c r="S64" i="34"/>
  <c r="G58" i="34"/>
  <c r="G54" i="34"/>
  <c r="G37" i="34"/>
  <c r="V37" i="34"/>
  <c r="R37" i="34"/>
  <c r="P61" i="34"/>
  <c r="W58" i="34"/>
  <c r="Y58" i="34" s="1"/>
  <c r="F54" i="34"/>
  <c r="F49" i="34"/>
  <c r="S49" i="34"/>
  <c r="G48" i="34"/>
  <c r="T37" i="34"/>
  <c r="K42" i="34"/>
  <c r="X26" i="34"/>
  <c r="H26" i="34"/>
  <c r="G26" i="34"/>
  <c r="X197" i="34"/>
  <c r="V174" i="34"/>
  <c r="R165" i="34"/>
  <c r="U165" i="34" s="1"/>
  <c r="T154" i="34"/>
  <c r="R156" i="34"/>
  <c r="O154" i="34"/>
  <c r="P174" i="34"/>
  <c r="O165" i="34"/>
  <c r="L173" i="34"/>
  <c r="X166" i="34"/>
  <c r="X156" i="34"/>
  <c r="G148" i="34"/>
  <c r="P172" i="34"/>
  <c r="T168" i="34"/>
  <c r="R161" i="34"/>
  <c r="X148" i="34"/>
  <c r="W165" i="34"/>
  <c r="K142" i="34"/>
  <c r="P142" i="34"/>
  <c r="W139" i="34"/>
  <c r="X139" i="34"/>
  <c r="F136" i="34"/>
  <c r="O134" i="34"/>
  <c r="S128" i="34"/>
  <c r="F128" i="34"/>
  <c r="R128" i="34"/>
  <c r="G151" i="34"/>
  <c r="I151" i="34" s="1"/>
  <c r="L185" i="34"/>
  <c r="F167" i="34"/>
  <c r="T159" i="34"/>
  <c r="K151" i="34"/>
  <c r="S144" i="34"/>
  <c r="K144" i="34"/>
  <c r="S145" i="34"/>
  <c r="W131" i="34"/>
  <c r="R122" i="34"/>
  <c r="R116" i="34"/>
  <c r="X97" i="34"/>
  <c r="G97" i="34"/>
  <c r="R91" i="34"/>
  <c r="X88" i="34"/>
  <c r="G88" i="34"/>
  <c r="T131" i="34"/>
  <c r="L125" i="34"/>
  <c r="S113" i="34"/>
  <c r="W112" i="34"/>
  <c r="F91" i="34"/>
  <c r="O91" i="34"/>
  <c r="R155" i="34"/>
  <c r="R149" i="34"/>
  <c r="P145" i="34"/>
  <c r="G137" i="34"/>
  <c r="I137" i="34" s="1"/>
  <c r="J131" i="34"/>
  <c r="L130" i="34"/>
  <c r="J125" i="34"/>
  <c r="L124" i="34"/>
  <c r="H121" i="34"/>
  <c r="K118" i="34"/>
  <c r="O116" i="34"/>
  <c r="J113" i="34"/>
  <c r="X133" i="34"/>
  <c r="G127" i="34"/>
  <c r="G121" i="34"/>
  <c r="G115" i="34"/>
  <c r="W106" i="34"/>
  <c r="S106" i="34"/>
  <c r="U106" i="34" s="1"/>
  <c r="P103" i="34"/>
  <c r="H103" i="34"/>
  <c r="W94" i="34"/>
  <c r="S94" i="34"/>
  <c r="H94" i="34"/>
  <c r="G122" i="34"/>
  <c r="G116" i="34"/>
  <c r="P113" i="34"/>
  <c r="V106" i="34"/>
  <c r="J88" i="34"/>
  <c r="O82" i="34"/>
  <c r="G82" i="34"/>
  <c r="T82" i="34"/>
  <c r="T107" i="34"/>
  <c r="T101" i="34"/>
  <c r="T95" i="34"/>
  <c r="T89" i="34"/>
  <c r="L85" i="34"/>
  <c r="W82" i="34"/>
  <c r="S107" i="34"/>
  <c r="G101" i="34"/>
  <c r="G95" i="34"/>
  <c r="G89" i="34"/>
  <c r="I89" i="34" s="1"/>
  <c r="P85" i="34"/>
  <c r="P82" i="34"/>
  <c r="X79" i="34"/>
  <c r="G55" i="34"/>
  <c r="O51" i="34"/>
  <c r="N43" i="34"/>
  <c r="W43" i="34"/>
  <c r="L54" i="34"/>
  <c r="W48" i="34"/>
  <c r="T43" i="34"/>
  <c r="K73" i="34"/>
  <c r="W63" i="34"/>
  <c r="S37" i="34"/>
  <c r="W67" i="34"/>
  <c r="Y67" i="34" s="1"/>
  <c r="P52" i="34"/>
  <c r="W46" i="34"/>
  <c r="G32" i="34"/>
  <c r="W26" i="34"/>
  <c r="N42" i="34"/>
  <c r="Q42" i="34" s="1"/>
  <c r="V27" i="34"/>
  <c r="Y27" i="34" s="1"/>
  <c r="R17" i="34"/>
  <c r="J21" i="34"/>
  <c r="O27" i="34"/>
  <c r="W24" i="34"/>
  <c r="H20" i="34"/>
  <c r="L20" i="34"/>
  <c r="G13" i="34"/>
  <c r="F19" i="34"/>
  <c r="G19" i="34"/>
  <c r="J18" i="34"/>
  <c r="G9" i="34"/>
  <c r="V8" i="34"/>
  <c r="V15" i="34"/>
  <c r="F10" i="34"/>
  <c r="W10" i="34"/>
  <c r="R16" i="34"/>
  <c r="H11" i="34"/>
  <c r="F5" i="34"/>
  <c r="J6" i="34"/>
  <c r="G5" i="34"/>
  <c r="V5" i="34"/>
  <c r="O22" i="34"/>
  <c r="T10" i="34"/>
  <c r="J12" i="34"/>
  <c r="P5" i="34"/>
  <c r="X10" i="34"/>
  <c r="P12" i="34"/>
  <c r="H5" i="34"/>
  <c r="S29" i="34"/>
  <c r="S9" i="34"/>
  <c r="L16" i="34"/>
  <c r="M16" i="34" s="1"/>
  <c r="P6" i="34"/>
  <c r="Q6" i="34" s="1"/>
  <c r="S40" i="34"/>
  <c r="S58" i="34"/>
  <c r="P58" i="34"/>
  <c r="Q58" i="34" s="1"/>
  <c r="H51" i="34"/>
  <c r="W42" i="34"/>
  <c r="J26" i="34"/>
  <c r="G39" i="34"/>
  <c r="T42" i="34"/>
  <c r="U42" i="34" s="1"/>
  <c r="V29" i="34"/>
  <c r="Y29" i="34" s="1"/>
  <c r="P21" i="34"/>
  <c r="K34" i="34"/>
  <c r="M34" i="34" s="1"/>
  <c r="G27" i="34"/>
  <c r="X23" i="34"/>
  <c r="N20" i="34"/>
  <c r="V20" i="34"/>
  <c r="H13" i="34"/>
  <c r="P13" i="34"/>
  <c r="L19" i="34"/>
  <c r="O19" i="34"/>
  <c r="F28" i="34"/>
  <c r="P14" i="34"/>
  <c r="H9" i="34"/>
  <c r="N9" i="34"/>
  <c r="H22" i="34"/>
  <c r="L10" i="34"/>
  <c r="P8" i="34"/>
  <c r="X16" i="34"/>
  <c r="T11" i="34"/>
  <c r="U11" i="34" s="1"/>
  <c r="T5" i="34"/>
  <c r="R10" i="34"/>
  <c r="N7" i="34"/>
  <c r="N5" i="34"/>
  <c r="L7" i="34"/>
  <c r="G7" i="34"/>
  <c r="J9" i="34"/>
  <c r="V10" i="34"/>
  <c r="S5" i="34"/>
  <c r="R58" i="34"/>
  <c r="U58" i="34" s="1"/>
  <c r="L49" i="34"/>
  <c r="L40" i="34"/>
  <c r="K32" i="34"/>
  <c r="V35" i="34"/>
  <c r="Y35" i="34" s="1"/>
  <c r="F42" i="34"/>
  <c r="K35" i="34"/>
  <c r="O29" i="34"/>
  <c r="H17" i="34"/>
  <c r="V17" i="34"/>
  <c r="N21" i="34"/>
  <c r="W34" i="34"/>
  <c r="R25" i="34"/>
  <c r="O23" i="34"/>
  <c r="T20" i="34"/>
  <c r="W17" i="34"/>
  <c r="O13" i="34"/>
  <c r="P24" i="34"/>
  <c r="H23" i="34"/>
  <c r="R19" i="34"/>
  <c r="W19" i="34"/>
  <c r="L18" i="34"/>
  <c r="L28" i="34"/>
  <c r="M28" i="34" s="1"/>
  <c r="O9" i="34"/>
  <c r="R8" i="34"/>
  <c r="X15" i="34"/>
  <c r="F7" i="34"/>
  <c r="P23" i="34"/>
  <c r="T14" i="34"/>
  <c r="U14" i="34" s="1"/>
  <c r="P15" i="34"/>
  <c r="Q15" i="34" s="1"/>
  <c r="G52" i="34"/>
  <c r="G46" i="34"/>
  <c r="S51" i="34"/>
  <c r="W73" i="34"/>
  <c r="Y73" i="34" s="1"/>
  <c r="V63" i="34"/>
  <c r="W39" i="34"/>
  <c r="Y39" i="34" s="1"/>
  <c r="O32" i="34"/>
  <c r="N26" i="34"/>
  <c r="V26" i="34"/>
  <c r="N35" i="34"/>
  <c r="F39" i="34"/>
  <c r="R35" i="34"/>
  <c r="S23" i="34"/>
  <c r="N17" i="34"/>
  <c r="X25" i="34"/>
  <c r="O21" i="34"/>
  <c r="F20" i="34"/>
  <c r="V13" i="34"/>
  <c r="V24" i="34"/>
  <c r="N23" i="34"/>
  <c r="X19" i="34"/>
  <c r="X21" i="34"/>
  <c r="S18" i="34"/>
  <c r="W9" i="34"/>
  <c r="T8" i="34"/>
  <c r="F8" i="34"/>
  <c r="V22" i="34"/>
  <c r="V14" i="34"/>
  <c r="L8" i="34"/>
  <c r="J5" i="34"/>
  <c r="L13" i="34"/>
  <c r="H18" i="34"/>
  <c r="P10" i="34"/>
  <c r="R5" i="34"/>
  <c r="R76" i="34"/>
  <c r="K66" i="34"/>
  <c r="H55" i="34"/>
  <c r="V55" i="34"/>
  <c r="F26" i="34"/>
  <c r="V32" i="34"/>
  <c r="N45" i="34"/>
  <c r="Q45" i="34" s="1"/>
  <c r="J32" i="34"/>
  <c r="J27" i="34"/>
  <c r="M27" i="34" s="1"/>
  <c r="J23" i="34"/>
  <c r="S17" i="34"/>
  <c r="W21" i="34"/>
  <c r="R29" i="34"/>
  <c r="X20" i="34"/>
  <c r="F13" i="34"/>
  <c r="G29" i="34"/>
  <c r="G24" i="34"/>
  <c r="T23" i="34"/>
  <c r="N14" i="34"/>
  <c r="G8" i="34"/>
  <c r="F22" i="34"/>
  <c r="O10" i="34"/>
  <c r="F16" i="34"/>
  <c r="I16" i="34" s="1"/>
  <c r="R7" i="34"/>
  <c r="U7" i="34" s="1"/>
  <c r="V12" i="34"/>
  <c r="Y12" i="34" s="1"/>
  <c r="X5" i="34"/>
  <c r="K17" i="34"/>
  <c r="K29" i="34"/>
  <c r="W13" i="34"/>
  <c r="O8" i="34"/>
  <c r="X7" i="34"/>
  <c r="Y7" i="34" s="1"/>
  <c r="L43" i="34"/>
  <c r="V49" i="34"/>
  <c r="W45" i="34"/>
  <c r="Y45" i="34" s="1"/>
  <c r="W32" i="34"/>
  <c r="P26" i="34"/>
  <c r="G45" i="34"/>
  <c r="F45" i="34"/>
  <c r="P27" i="34"/>
  <c r="T21" i="34"/>
  <c r="H25" i="34"/>
  <c r="N24" i="34"/>
  <c r="L22" i="34"/>
  <c r="M22" i="34" s="1"/>
  <c r="V4" i="34"/>
  <c r="N4" i="34"/>
  <c r="F4" i="34"/>
  <c r="T4" i="34"/>
  <c r="L4" i="34"/>
  <c r="S4" i="34"/>
  <c r="K4" i="34"/>
  <c r="R4" i="34"/>
  <c r="J4" i="34"/>
  <c r="X4" i="34"/>
  <c r="P4" i="34"/>
  <c r="H4" i="34"/>
  <c r="W4" i="34"/>
  <c r="O4" i="34"/>
  <c r="G4" i="34"/>
  <c r="I28" i="19"/>
  <c r="I182" i="34" l="1"/>
  <c r="Y157" i="34"/>
  <c r="M86" i="34"/>
  <c r="M83" i="34"/>
  <c r="U167" i="34"/>
  <c r="U153" i="34"/>
  <c r="Y118" i="34"/>
  <c r="M164" i="34"/>
  <c r="Y108" i="34"/>
  <c r="U35" i="34"/>
  <c r="Q125" i="34"/>
  <c r="Q46" i="34"/>
  <c r="I7" i="34"/>
  <c r="U73" i="34"/>
  <c r="Q229" i="34"/>
  <c r="I134" i="34"/>
  <c r="U234" i="34"/>
  <c r="M182" i="34"/>
  <c r="Y162" i="34"/>
  <c r="I145" i="34"/>
  <c r="U177" i="34"/>
  <c r="M185" i="34"/>
  <c r="I161" i="34"/>
  <c r="U155" i="34"/>
  <c r="U133" i="34"/>
  <c r="U142" i="34"/>
  <c r="Y174" i="34"/>
  <c r="M92" i="34"/>
  <c r="I150" i="34"/>
  <c r="M155" i="34"/>
  <c r="U63" i="34"/>
  <c r="Q11" i="34"/>
  <c r="M20" i="34"/>
  <c r="Q109" i="34"/>
  <c r="Y112" i="34"/>
  <c r="U150" i="34"/>
  <c r="U31" i="34"/>
  <c r="U15" i="34"/>
  <c r="Q16" i="34"/>
  <c r="M193" i="34"/>
  <c r="Y217" i="34"/>
  <c r="I149" i="34"/>
  <c r="U197" i="34"/>
  <c r="M205" i="34"/>
  <c r="M186" i="34"/>
  <c r="Q131" i="34"/>
  <c r="U195" i="34"/>
  <c r="Q168" i="34"/>
  <c r="M172" i="34"/>
  <c r="I112" i="34"/>
  <c r="M197" i="34"/>
  <c r="Y228" i="34"/>
  <c r="M179" i="34"/>
  <c r="Y231" i="34"/>
  <c r="U192" i="34"/>
  <c r="Y77" i="34"/>
  <c r="M56" i="34"/>
  <c r="I143" i="34"/>
  <c r="U139" i="34"/>
  <c r="I146" i="34"/>
  <c r="M9" i="34"/>
  <c r="I110" i="34"/>
  <c r="Q151" i="34"/>
  <c r="Y125" i="34"/>
  <c r="I147" i="34"/>
  <c r="Q157" i="34"/>
  <c r="M198" i="34"/>
  <c r="Y215" i="34"/>
  <c r="Y207" i="34"/>
  <c r="I39" i="34"/>
  <c r="U67" i="34"/>
  <c r="Y14" i="34"/>
  <c r="I103" i="34"/>
  <c r="I127" i="34"/>
  <c r="M52" i="34"/>
  <c r="I168" i="34"/>
  <c r="Q199" i="34"/>
  <c r="Y194" i="34"/>
  <c r="Q198" i="34"/>
  <c r="I186" i="34"/>
  <c r="Q206" i="34"/>
  <c r="Y201" i="34"/>
  <c r="U175" i="34"/>
  <c r="U111" i="34"/>
  <c r="I19" i="34"/>
  <c r="Q224" i="34"/>
  <c r="M194" i="34"/>
  <c r="Q175" i="34"/>
  <c r="Y237" i="34"/>
  <c r="Q107" i="34"/>
  <c r="Y10" i="34"/>
  <c r="U161" i="34"/>
  <c r="Y55" i="34"/>
  <c r="I179" i="34"/>
  <c r="U178" i="34"/>
  <c r="M157" i="34"/>
  <c r="Y51" i="34"/>
  <c r="U137" i="34"/>
  <c r="I177" i="34"/>
  <c r="M177" i="34"/>
  <c r="Y246" i="34"/>
  <c r="U184" i="34"/>
  <c r="M226" i="34"/>
  <c r="Y32" i="34"/>
  <c r="U92" i="34"/>
  <c r="M153" i="34"/>
  <c r="U228" i="34"/>
  <c r="U250" i="34"/>
  <c r="Q146" i="34"/>
  <c r="Y143" i="34"/>
  <c r="I21" i="34"/>
  <c r="M168" i="34"/>
  <c r="U194" i="34"/>
  <c r="I199" i="34"/>
  <c r="I190" i="34"/>
  <c r="I118" i="34"/>
  <c r="I87" i="34"/>
  <c r="Q159" i="34"/>
  <c r="U203" i="34"/>
  <c r="M222" i="34"/>
  <c r="U187" i="34"/>
  <c r="I176" i="34"/>
  <c r="U206" i="34"/>
  <c r="I228" i="34"/>
  <c r="M183" i="34"/>
  <c r="Q207" i="34"/>
  <c r="Y230" i="34"/>
  <c r="I244" i="34"/>
  <c r="Q185" i="34"/>
  <c r="M126" i="34"/>
  <c r="M26" i="34"/>
  <c r="I8" i="34"/>
  <c r="Y20" i="34"/>
  <c r="I185" i="34"/>
  <c r="M162" i="34"/>
  <c r="I194" i="34"/>
  <c r="M192" i="34"/>
  <c r="M250" i="34"/>
  <c r="Y185" i="34"/>
  <c r="I178" i="34"/>
  <c r="Q99" i="34"/>
  <c r="I74" i="34"/>
  <c r="Q9" i="34"/>
  <c r="Q113" i="34"/>
  <c r="U144" i="34"/>
  <c r="U128" i="34"/>
  <c r="U40" i="34"/>
  <c r="Q85" i="34"/>
  <c r="U88" i="34"/>
  <c r="Q12" i="34"/>
  <c r="Y109" i="34"/>
  <c r="Q163" i="34"/>
  <c r="M116" i="34"/>
  <c r="Q170" i="34"/>
  <c r="I191" i="34"/>
  <c r="Q200" i="34"/>
  <c r="U216" i="34"/>
  <c r="I195" i="34"/>
  <c r="Q227" i="34"/>
  <c r="M241" i="34"/>
  <c r="Q204" i="34"/>
  <c r="I247" i="34"/>
  <c r="Y245" i="34"/>
  <c r="M211" i="34"/>
  <c r="I205" i="34"/>
  <c r="I130" i="34"/>
  <c r="I108" i="34"/>
  <c r="Q130" i="34"/>
  <c r="I126" i="34"/>
  <c r="Q117" i="34"/>
  <c r="Q124" i="34"/>
  <c r="Q84" i="34"/>
  <c r="U71" i="34"/>
  <c r="U76" i="34"/>
  <c r="U5" i="34"/>
  <c r="U110" i="34"/>
  <c r="I222" i="34"/>
  <c r="Q87" i="34"/>
  <c r="Y42" i="34"/>
  <c r="Y15" i="34"/>
  <c r="U179" i="34"/>
  <c r="I67" i="34"/>
  <c r="U136" i="34"/>
  <c r="Y242" i="34"/>
  <c r="Q242" i="34"/>
  <c r="U237" i="34"/>
  <c r="Q167" i="34"/>
  <c r="M189" i="34"/>
  <c r="Y117" i="34"/>
  <c r="Q90" i="34"/>
  <c r="Y90" i="34"/>
  <c r="Q38" i="34"/>
  <c r="U34" i="34"/>
  <c r="M146" i="34"/>
  <c r="Y158" i="34"/>
  <c r="I163" i="34"/>
  <c r="Y222" i="34"/>
  <c r="I238" i="34"/>
  <c r="M40" i="34"/>
  <c r="M12" i="34"/>
  <c r="I107" i="34"/>
  <c r="U143" i="34"/>
  <c r="Q70" i="34"/>
  <c r="M60" i="34"/>
  <c r="U98" i="34"/>
  <c r="U176" i="34"/>
  <c r="M75" i="34"/>
  <c r="Y150" i="34"/>
  <c r="U26" i="34"/>
  <c r="Q73" i="34"/>
  <c r="Q133" i="34"/>
  <c r="M181" i="34"/>
  <c r="Y208" i="34"/>
  <c r="U219" i="34"/>
  <c r="M231" i="34"/>
  <c r="M175" i="34"/>
  <c r="I172" i="34"/>
  <c r="U149" i="34"/>
  <c r="M202" i="34"/>
  <c r="Q17" i="34"/>
  <c r="M31" i="34"/>
  <c r="M69" i="34"/>
  <c r="U130" i="34"/>
  <c r="Y226" i="34"/>
  <c r="Y227" i="34"/>
  <c r="M217" i="34"/>
  <c r="Q205" i="34"/>
  <c r="I152" i="34"/>
  <c r="Q120" i="34"/>
  <c r="Y105" i="34"/>
  <c r="Q98" i="34"/>
  <c r="U50" i="34"/>
  <c r="Q24" i="34"/>
  <c r="Q35" i="34"/>
  <c r="Q64" i="34"/>
  <c r="I212" i="34"/>
  <c r="I184" i="34"/>
  <c r="M184" i="34"/>
  <c r="I155" i="34"/>
  <c r="Y24" i="34"/>
  <c r="M35" i="34"/>
  <c r="Y206" i="34"/>
  <c r="Y167" i="34"/>
  <c r="Q201" i="34"/>
  <c r="I237" i="34"/>
  <c r="Q164" i="34"/>
  <c r="I236" i="34"/>
  <c r="Y248" i="34"/>
  <c r="M87" i="34"/>
  <c r="M6" i="34"/>
  <c r="I98" i="34"/>
  <c r="U45" i="34"/>
  <c r="I131" i="34"/>
  <c r="I188" i="34"/>
  <c r="I219" i="34"/>
  <c r="M67" i="34"/>
  <c r="Q22" i="34"/>
  <c r="Y54" i="34"/>
  <c r="Q112" i="34"/>
  <c r="Y124" i="34"/>
  <c r="Q162" i="34"/>
  <c r="M57" i="34"/>
  <c r="I14" i="34"/>
  <c r="M66" i="34"/>
  <c r="M5" i="34"/>
  <c r="M10" i="34"/>
  <c r="U145" i="34"/>
  <c r="Y155" i="34"/>
  <c r="I57" i="34"/>
  <c r="Y130" i="34"/>
  <c r="U158" i="34"/>
  <c r="I125" i="34"/>
  <c r="Q144" i="34"/>
  <c r="Y146" i="34"/>
  <c r="M145" i="34"/>
  <c r="U185" i="34"/>
  <c r="Y190" i="34"/>
  <c r="U231" i="34"/>
  <c r="M227" i="34"/>
  <c r="Y220" i="34"/>
  <c r="Y17" i="34"/>
  <c r="Y22" i="34"/>
  <c r="Y133" i="34"/>
  <c r="U116" i="34"/>
  <c r="M98" i="34"/>
  <c r="Y159" i="34"/>
  <c r="U201" i="34"/>
  <c r="Q14" i="34"/>
  <c r="U29" i="34"/>
  <c r="I20" i="34"/>
  <c r="Q21" i="34"/>
  <c r="U10" i="34"/>
  <c r="I10" i="34"/>
  <c r="M21" i="34"/>
  <c r="I101" i="34"/>
  <c r="I121" i="34"/>
  <c r="Q145" i="34"/>
  <c r="M144" i="34"/>
  <c r="M42" i="34"/>
  <c r="I58" i="34"/>
  <c r="Q51" i="34"/>
  <c r="I85" i="34"/>
  <c r="U125" i="34"/>
  <c r="I64" i="34"/>
  <c r="M121" i="34"/>
  <c r="Q150" i="34"/>
  <c r="Y134" i="34"/>
  <c r="Y173" i="34"/>
  <c r="Y164" i="34"/>
  <c r="I60" i="34"/>
  <c r="Q48" i="34"/>
  <c r="M130" i="34"/>
  <c r="U147" i="34"/>
  <c r="I128" i="34"/>
  <c r="U140" i="34"/>
  <c r="Q194" i="34"/>
  <c r="I106" i="34"/>
  <c r="U20" i="34"/>
  <c r="U115" i="34"/>
  <c r="U172" i="34"/>
  <c r="U19" i="34"/>
  <c r="U121" i="34"/>
  <c r="M159" i="34"/>
  <c r="M150" i="34"/>
  <c r="I165" i="34"/>
  <c r="I208" i="34"/>
  <c r="Y219" i="34"/>
  <c r="U189" i="34"/>
  <c r="M152" i="34"/>
  <c r="Q29" i="34"/>
  <c r="U182" i="34"/>
  <c r="M158" i="34"/>
  <c r="M176" i="34"/>
  <c r="M15" i="34"/>
  <c r="I13" i="34"/>
  <c r="U23" i="34"/>
  <c r="U25" i="34"/>
  <c r="Q20" i="34"/>
  <c r="U16" i="34"/>
  <c r="M18" i="34"/>
  <c r="Q43" i="34"/>
  <c r="U89" i="34"/>
  <c r="M131" i="34"/>
  <c r="I91" i="34"/>
  <c r="Y131" i="34"/>
  <c r="I167" i="34"/>
  <c r="U156" i="34"/>
  <c r="I49" i="34"/>
  <c r="M63" i="34"/>
  <c r="Y128" i="34"/>
  <c r="Q54" i="34"/>
  <c r="U46" i="34"/>
  <c r="Y8" i="34"/>
  <c r="Y197" i="34"/>
  <c r="Y176" i="34"/>
  <c r="Y119" i="34"/>
  <c r="U124" i="34"/>
  <c r="M23" i="34"/>
  <c r="M7" i="34"/>
  <c r="I154" i="34"/>
  <c r="M37" i="34"/>
  <c r="U174" i="34"/>
  <c r="U55" i="34"/>
  <c r="U24" i="34"/>
  <c r="Y49" i="34"/>
  <c r="I22" i="34"/>
  <c r="M13" i="34"/>
  <c r="Q32" i="34"/>
  <c r="Q5" i="34"/>
  <c r="I28" i="34"/>
  <c r="Y34" i="34"/>
  <c r="Q7" i="34"/>
  <c r="I32" i="34"/>
  <c r="M73" i="34"/>
  <c r="I95" i="34"/>
  <c r="M88" i="34"/>
  <c r="I54" i="34"/>
  <c r="U119" i="34"/>
  <c r="Y152" i="34"/>
  <c r="Q63" i="34"/>
  <c r="I40" i="34"/>
  <c r="M101" i="34"/>
  <c r="M149" i="34"/>
  <c r="I119" i="34"/>
  <c r="Y147" i="34"/>
  <c r="Y161" i="34"/>
  <c r="M206" i="34"/>
  <c r="Q216" i="34"/>
  <c r="Y183" i="34"/>
  <c r="I240" i="34"/>
  <c r="M191" i="34"/>
  <c r="Q212" i="34"/>
  <c r="M203" i="34"/>
  <c r="I171" i="34"/>
  <c r="Q191" i="34"/>
  <c r="M234" i="34"/>
  <c r="Y214" i="34"/>
  <c r="U171" i="34"/>
  <c r="Y225" i="34"/>
  <c r="U183" i="34"/>
  <c r="U166" i="34"/>
  <c r="M187" i="34"/>
  <c r="U223" i="34"/>
  <c r="U236" i="34"/>
  <c r="Q230" i="34"/>
  <c r="Y247" i="34"/>
  <c r="M223" i="34"/>
  <c r="U243" i="34"/>
  <c r="U211" i="34"/>
  <c r="I216" i="34"/>
  <c r="I241" i="34"/>
  <c r="M141" i="34"/>
  <c r="Y110" i="34"/>
  <c r="M120" i="34"/>
  <c r="U114" i="34"/>
  <c r="U132" i="34"/>
  <c r="Y102" i="34"/>
  <c r="Q140" i="34"/>
  <c r="M111" i="34"/>
  <c r="I84" i="34"/>
  <c r="Q74" i="34"/>
  <c r="Q111" i="34"/>
  <c r="Y93" i="34"/>
  <c r="Y65" i="34"/>
  <c r="Q65" i="34"/>
  <c r="Y101" i="34"/>
  <c r="U75" i="34"/>
  <c r="Y59" i="34"/>
  <c r="U72" i="34"/>
  <c r="M50" i="34"/>
  <c r="Q78" i="34"/>
  <c r="U66" i="34"/>
  <c r="U6" i="34"/>
  <c r="Y33" i="34"/>
  <c r="Y44" i="34"/>
  <c r="M36" i="34"/>
  <c r="Y151" i="34"/>
  <c r="Q177" i="34"/>
  <c r="M196" i="34"/>
  <c r="Q247" i="34"/>
  <c r="Y229" i="34"/>
  <c r="U233" i="34"/>
  <c r="Q197" i="34"/>
  <c r="I90" i="34"/>
  <c r="Q89" i="34"/>
  <c r="U102" i="34"/>
  <c r="I53" i="34"/>
  <c r="M33" i="34"/>
  <c r="Q44" i="34"/>
  <c r="U70" i="34"/>
  <c r="M110" i="34"/>
  <c r="Q142" i="34"/>
  <c r="M51" i="34"/>
  <c r="I83" i="34"/>
  <c r="U97" i="34"/>
  <c r="Y100" i="34"/>
  <c r="M124" i="34"/>
  <c r="M139" i="34"/>
  <c r="Q139" i="34"/>
  <c r="U168" i="34"/>
  <c r="Y169" i="34"/>
  <c r="I189" i="34"/>
  <c r="Y31" i="34"/>
  <c r="Q60" i="34"/>
  <c r="Q103" i="34"/>
  <c r="U127" i="34"/>
  <c r="U160" i="34"/>
  <c r="U148" i="34"/>
  <c r="U164" i="34"/>
  <c r="U13" i="34"/>
  <c r="Q55" i="34"/>
  <c r="U191" i="34"/>
  <c r="Y212" i="34"/>
  <c r="M237" i="34"/>
  <c r="I218" i="34"/>
  <c r="U222" i="34"/>
  <c r="Y199" i="34"/>
  <c r="M161" i="34"/>
  <c r="Q189" i="34"/>
  <c r="I192" i="34"/>
  <c r="M218" i="34"/>
  <c r="U200" i="34"/>
  <c r="Q186" i="34"/>
  <c r="Q214" i="34"/>
  <c r="M128" i="34"/>
  <c r="Y179" i="34"/>
  <c r="Q173" i="34"/>
  <c r="M163" i="34"/>
  <c r="Y192" i="34"/>
  <c r="U212" i="34"/>
  <c r="Q195" i="34"/>
  <c r="I170" i="34"/>
  <c r="U217" i="34"/>
  <c r="M224" i="34"/>
  <c r="U230" i="34"/>
  <c r="M235" i="34"/>
  <c r="Y196" i="34"/>
  <c r="U249" i="34"/>
  <c r="U235" i="34"/>
  <c r="Q245" i="34"/>
  <c r="Q221" i="34"/>
  <c r="Q241" i="34"/>
  <c r="M220" i="34"/>
  <c r="Q226" i="34"/>
  <c r="I198" i="34"/>
  <c r="I226" i="34"/>
  <c r="Y250" i="34"/>
  <c r="M207" i="34"/>
  <c r="Q225" i="34"/>
  <c r="Q250" i="34"/>
  <c r="Y236" i="34"/>
  <c r="I224" i="34"/>
  <c r="Q219" i="34"/>
  <c r="Y232" i="34"/>
  <c r="M171" i="34"/>
  <c r="Y140" i="34"/>
  <c r="M105" i="34"/>
  <c r="Q161" i="34"/>
  <c r="Y132" i="34"/>
  <c r="Y129" i="34"/>
  <c r="M102" i="34"/>
  <c r="M140" i="34"/>
  <c r="Y135" i="34"/>
  <c r="Q118" i="34"/>
  <c r="U81" i="34"/>
  <c r="I81" i="34"/>
  <c r="I69" i="34"/>
  <c r="U53" i="34"/>
  <c r="U56" i="34"/>
  <c r="Q71" i="34"/>
  <c r="U60" i="34"/>
  <c r="I62" i="34"/>
  <c r="M53" i="34"/>
  <c r="M70" i="34"/>
  <c r="U80" i="34"/>
  <c r="Y75" i="34"/>
  <c r="Q119" i="34"/>
  <c r="I86" i="34"/>
  <c r="I206" i="34"/>
  <c r="Q182" i="34"/>
  <c r="M212" i="34"/>
  <c r="I246" i="34"/>
  <c r="Y191" i="34"/>
  <c r="Y180" i="34"/>
  <c r="U218" i="34"/>
  <c r="Y195" i="34"/>
  <c r="Q184" i="34"/>
  <c r="I197" i="34"/>
  <c r="I158" i="34"/>
  <c r="U242" i="34"/>
  <c r="U244" i="34"/>
  <c r="M114" i="34"/>
  <c r="U141" i="34"/>
  <c r="Q75" i="34"/>
  <c r="Q72" i="34"/>
  <c r="I66" i="34"/>
  <c r="Y74" i="34"/>
  <c r="Y87" i="34"/>
  <c r="U27" i="34"/>
  <c r="U30" i="34"/>
  <c r="M14" i="34"/>
  <c r="U28" i="34"/>
  <c r="I79" i="34"/>
  <c r="Q91" i="34"/>
  <c r="M151" i="34"/>
  <c r="Q8" i="34"/>
  <c r="I18" i="34"/>
  <c r="Y94" i="34"/>
  <c r="Y116" i="34"/>
  <c r="I51" i="34"/>
  <c r="I116" i="34"/>
  <c r="M142" i="34"/>
  <c r="Q213" i="34"/>
  <c r="Y178" i="34"/>
  <c r="Y213" i="34"/>
  <c r="Y184" i="34"/>
  <c r="Y154" i="34"/>
  <c r="Q181" i="34"/>
  <c r="M195" i="34"/>
  <c r="U170" i="34"/>
  <c r="Y139" i="34"/>
  <c r="Q217" i="34"/>
  <c r="I217" i="34"/>
  <c r="Y241" i="34"/>
  <c r="I248" i="34"/>
  <c r="I249" i="34"/>
  <c r="Q235" i="34"/>
  <c r="M215" i="34"/>
  <c r="U209" i="34"/>
  <c r="Q215" i="34"/>
  <c r="I220" i="34"/>
  <c r="I193" i="34"/>
  <c r="I203" i="34"/>
  <c r="I242" i="34"/>
  <c r="Y238" i="34"/>
  <c r="M247" i="34"/>
  <c r="Y186" i="34"/>
  <c r="Y168" i="34"/>
  <c r="Q228" i="34"/>
  <c r="Q246" i="34"/>
  <c r="U103" i="34"/>
  <c r="I132" i="34"/>
  <c r="I129" i="34"/>
  <c r="Q126" i="34"/>
  <c r="U159" i="34"/>
  <c r="Q141" i="34"/>
  <c r="M129" i="34"/>
  <c r="U154" i="34"/>
  <c r="Q136" i="34"/>
  <c r="I105" i="34"/>
  <c r="Y84" i="34"/>
  <c r="Q80" i="34"/>
  <c r="M80" i="34"/>
  <c r="Q76" i="34"/>
  <c r="I102" i="34"/>
  <c r="M90" i="34"/>
  <c r="Q81" i="34"/>
  <c r="U95" i="34"/>
  <c r="Y114" i="34"/>
  <c r="M108" i="34"/>
  <c r="Q27" i="34"/>
  <c r="U82" i="34"/>
  <c r="M44" i="34"/>
  <c r="Q31" i="34"/>
  <c r="Y11" i="34"/>
  <c r="Q57" i="34"/>
  <c r="Q28" i="34"/>
  <c r="Y106" i="34"/>
  <c r="U17" i="34"/>
  <c r="Q82" i="34"/>
  <c r="U131" i="34"/>
  <c r="I97" i="34"/>
  <c r="Y48" i="34"/>
  <c r="Y113" i="34"/>
  <c r="M166" i="34"/>
  <c r="M17" i="34"/>
  <c r="Q37" i="34"/>
  <c r="I46" i="34"/>
  <c r="Y122" i="34"/>
  <c r="Q172" i="34"/>
  <c r="M19" i="34"/>
  <c r="M49" i="34"/>
  <c r="U61" i="34"/>
  <c r="U151" i="34"/>
  <c r="M213" i="34"/>
  <c r="Y148" i="34"/>
  <c r="Q153" i="34"/>
  <c r="Q156" i="34"/>
  <c r="Y163" i="34"/>
  <c r="M134" i="34"/>
  <c r="Y142" i="34"/>
  <c r="M148" i="34"/>
  <c r="I201" i="34"/>
  <c r="Q220" i="34"/>
  <c r="Y223" i="34"/>
  <c r="Q211" i="34"/>
  <c r="Q232" i="34"/>
  <c r="M8" i="34"/>
  <c r="I233" i="34"/>
  <c r="M216" i="34"/>
  <c r="Q180" i="34"/>
  <c r="Y203" i="34"/>
  <c r="Y224" i="34"/>
  <c r="I211" i="34"/>
  <c r="I221" i="34"/>
  <c r="U225" i="34"/>
  <c r="Q210" i="34"/>
  <c r="Q223" i="34"/>
  <c r="M229" i="34"/>
  <c r="M244" i="34"/>
  <c r="Q231" i="34"/>
  <c r="Q166" i="34"/>
  <c r="M133" i="34"/>
  <c r="I166" i="34"/>
  <c r="U135" i="34"/>
  <c r="I141" i="34"/>
  <c r="Q138" i="34"/>
  <c r="M132" i="34"/>
  <c r="Q176" i="34"/>
  <c r="I120" i="34"/>
  <c r="I111" i="34"/>
  <c r="Y96" i="34"/>
  <c r="Q93" i="34"/>
  <c r="Y47" i="34"/>
  <c r="U79" i="34"/>
  <c r="M85" i="34"/>
  <c r="Y80" i="34"/>
  <c r="M47" i="34"/>
  <c r="Y86" i="34"/>
  <c r="I77" i="34"/>
  <c r="Q114" i="34"/>
  <c r="U107" i="34"/>
  <c r="Q69" i="34"/>
  <c r="Y66" i="34"/>
  <c r="I48" i="34"/>
  <c r="I11" i="34"/>
  <c r="Q62" i="34"/>
  <c r="I78" i="34"/>
  <c r="U69" i="34"/>
  <c r="Q59" i="34"/>
  <c r="Y56" i="34"/>
  <c r="U9" i="34"/>
  <c r="Q34" i="34"/>
  <c r="Y30" i="34"/>
  <c r="Q33" i="34"/>
  <c r="I30" i="34"/>
  <c r="I41" i="34"/>
  <c r="Y63" i="34"/>
  <c r="Y26" i="34"/>
  <c r="U37" i="34"/>
  <c r="Q106" i="34"/>
  <c r="U48" i="34"/>
  <c r="M97" i="34"/>
  <c r="M127" i="34"/>
  <c r="Y175" i="34"/>
  <c r="Q52" i="34"/>
  <c r="M54" i="34"/>
  <c r="Y79" i="34"/>
  <c r="Q116" i="34"/>
  <c r="M119" i="34"/>
  <c r="U134" i="34"/>
  <c r="Q165" i="34"/>
  <c r="Y9" i="34"/>
  <c r="Y25" i="34"/>
  <c r="Q18" i="34"/>
  <c r="U51" i="34"/>
  <c r="M43" i="34"/>
  <c r="Y52" i="34"/>
  <c r="I142" i="34"/>
  <c r="M156" i="34"/>
  <c r="U18" i="34"/>
  <c r="I25" i="34"/>
  <c r="U49" i="34"/>
  <c r="I82" i="34"/>
  <c r="Y91" i="34"/>
  <c r="Q88" i="34"/>
  <c r="U186" i="34"/>
  <c r="I209" i="34"/>
  <c r="Y216" i="34"/>
  <c r="Q193" i="34"/>
  <c r="M178" i="34"/>
  <c r="I180" i="34"/>
  <c r="Q234" i="34"/>
  <c r="I225" i="34"/>
  <c r="Y239" i="34"/>
  <c r="Y200" i="34"/>
  <c r="M228" i="34"/>
  <c r="Y202" i="34"/>
  <c r="U204" i="34"/>
  <c r="U210" i="34"/>
  <c r="M136" i="34"/>
  <c r="Q134" i="34"/>
  <c r="I162" i="34"/>
  <c r="U202" i="34"/>
  <c r="Y170" i="34"/>
  <c r="M240" i="34"/>
  <c r="M249" i="34"/>
  <c r="Y244" i="34"/>
  <c r="U241" i="34"/>
  <c r="U247" i="34"/>
  <c r="I245" i="34"/>
  <c r="M236" i="34"/>
  <c r="I215" i="34"/>
  <c r="M242" i="34"/>
  <c r="Q196" i="34"/>
  <c r="Q239" i="34"/>
  <c r="M243" i="34"/>
  <c r="U196" i="34"/>
  <c r="I207" i="34"/>
  <c r="U190" i="34"/>
  <c r="I213" i="34"/>
  <c r="Q238" i="34"/>
  <c r="U224" i="34"/>
  <c r="Y243" i="34"/>
  <c r="M221" i="34"/>
  <c r="U248" i="34"/>
  <c r="U246" i="34"/>
  <c r="U198" i="34"/>
  <c r="U227" i="34"/>
  <c r="I227" i="34"/>
  <c r="U232" i="34"/>
  <c r="I230" i="34"/>
  <c r="Q243" i="34"/>
  <c r="I235" i="34"/>
  <c r="M248" i="34"/>
  <c r="M201" i="34"/>
  <c r="I174" i="34"/>
  <c r="Q169" i="34"/>
  <c r="I181" i="34"/>
  <c r="I183" i="34"/>
  <c r="Y137" i="34"/>
  <c r="Y99" i="34"/>
  <c r="I148" i="34"/>
  <c r="M135" i="34"/>
  <c r="I124" i="34"/>
  <c r="Y120" i="34"/>
  <c r="M115" i="34"/>
  <c r="M104" i="34"/>
  <c r="U120" i="34"/>
  <c r="Y104" i="34"/>
  <c r="I138" i="34"/>
  <c r="Q135" i="34"/>
  <c r="Y115" i="34"/>
  <c r="Q108" i="34"/>
  <c r="I99" i="34"/>
  <c r="Q152" i="34"/>
  <c r="U123" i="34"/>
  <c r="U109" i="34"/>
  <c r="Q104" i="34"/>
  <c r="Q96" i="34"/>
  <c r="I93" i="34"/>
  <c r="Q67" i="34"/>
  <c r="M58" i="34"/>
  <c r="Q101" i="34"/>
  <c r="I72" i="34"/>
  <c r="U62" i="34"/>
  <c r="Y98" i="34"/>
  <c r="U93" i="34"/>
  <c r="I114" i="34"/>
  <c r="Y68" i="34"/>
  <c r="Q66" i="34"/>
  <c r="U59" i="34"/>
  <c r="U47" i="34"/>
  <c r="U74" i="34"/>
  <c r="U84" i="34"/>
  <c r="U77" i="34"/>
  <c r="I75" i="34"/>
  <c r="Q56" i="34"/>
  <c r="Y50" i="34"/>
  <c r="Q41" i="34"/>
  <c r="Q30" i="34"/>
  <c r="I33" i="34"/>
  <c r="I44" i="34"/>
  <c r="U36" i="34"/>
  <c r="I27" i="34"/>
  <c r="U8" i="34"/>
  <c r="I26" i="34"/>
  <c r="Y19" i="34"/>
  <c r="I5" i="34"/>
  <c r="M125" i="34"/>
  <c r="Y88" i="34"/>
  <c r="M106" i="34"/>
  <c r="I4" i="34"/>
  <c r="Q10" i="34"/>
  <c r="Q23" i="34"/>
  <c r="Q26" i="34"/>
  <c r="M113" i="34"/>
  <c r="U122" i="34"/>
  <c r="Y37" i="34"/>
  <c r="I43" i="34"/>
  <c r="M82" i="34"/>
  <c r="Y82" i="34"/>
  <c r="U113" i="34"/>
  <c r="U104" i="34"/>
  <c r="I122" i="34"/>
  <c r="M55" i="34"/>
  <c r="Q122" i="34"/>
  <c r="M46" i="34"/>
  <c r="Y57" i="34"/>
  <c r="Q40" i="34"/>
  <c r="M79" i="34"/>
  <c r="Y103" i="34"/>
  <c r="Q100" i="34"/>
  <c r="Y153" i="34"/>
  <c r="I23" i="34"/>
  <c r="I52" i="34"/>
  <c r="I55" i="34"/>
  <c r="Q79" i="34"/>
  <c r="Q97" i="34"/>
  <c r="M122" i="34"/>
  <c r="I139" i="34"/>
  <c r="Q183" i="34"/>
  <c r="U199" i="34"/>
  <c r="Y177" i="34"/>
  <c r="M160" i="34"/>
  <c r="M169" i="34"/>
  <c r="Y187" i="34"/>
  <c r="U213" i="34"/>
  <c r="I234" i="34"/>
  <c r="Y240" i="34"/>
  <c r="Q187" i="34"/>
  <c r="Y205" i="34"/>
  <c r="Y234" i="34"/>
  <c r="U214" i="34"/>
  <c r="M173" i="34"/>
  <c r="Y165" i="34"/>
  <c r="M154" i="34"/>
  <c r="M246" i="34"/>
  <c r="M188" i="34"/>
  <c r="Q192" i="34"/>
  <c r="I200" i="34"/>
  <c r="Y210" i="34"/>
  <c r="I229" i="34"/>
  <c r="M233" i="34"/>
  <c r="U245" i="34"/>
  <c r="U207" i="34"/>
  <c r="I196" i="34"/>
  <c r="M190" i="34"/>
  <c r="Q218" i="34"/>
  <c r="M210" i="34"/>
  <c r="I239" i="34"/>
  <c r="Q244" i="34"/>
  <c r="M238" i="34"/>
  <c r="Q178" i="34"/>
  <c r="M208" i="34"/>
  <c r="I202" i="34"/>
  <c r="Q188" i="34"/>
  <c r="M199" i="34"/>
  <c r="I214" i="34"/>
  <c r="U239" i="34"/>
  <c r="U229" i="34"/>
  <c r="I232" i="34"/>
  <c r="M230" i="34"/>
  <c r="I243" i="34"/>
  <c r="Y209" i="34"/>
  <c r="Q237" i="34"/>
  <c r="I204" i="34"/>
  <c r="I175" i="34"/>
  <c r="U138" i="34"/>
  <c r="I133" i="34"/>
  <c r="M103" i="34"/>
  <c r="Q149" i="34"/>
  <c r="M137" i="34"/>
  <c r="Y126" i="34"/>
  <c r="M107" i="34"/>
  <c r="Q143" i="34"/>
  <c r="I135" i="34"/>
  <c r="Y107" i="34"/>
  <c r="U181" i="34"/>
  <c r="Y171" i="34"/>
  <c r="U126" i="34"/>
  <c r="M118" i="34"/>
  <c r="Q110" i="34"/>
  <c r="I96" i="34"/>
  <c r="U87" i="34"/>
  <c r="Y89" i="34"/>
  <c r="M78" i="34"/>
  <c r="Y92" i="34"/>
  <c r="Y71" i="34"/>
  <c r="I24" i="34"/>
  <c r="M93" i="34"/>
  <c r="I76" i="34"/>
  <c r="M123" i="34"/>
  <c r="U99" i="34"/>
  <c r="Q83" i="34"/>
  <c r="Y72" i="34"/>
  <c r="U33" i="34"/>
  <c r="M74" i="34"/>
  <c r="I71" i="34"/>
  <c r="Q68" i="34"/>
  <c r="I59" i="34"/>
  <c r="I47" i="34"/>
  <c r="Y53" i="34"/>
  <c r="M84" i="34"/>
  <c r="U68" i="34"/>
  <c r="Y62" i="34"/>
  <c r="M30" i="34"/>
  <c r="I56" i="34"/>
  <c r="Q50" i="34"/>
  <c r="U41" i="34"/>
  <c r="Y36" i="34"/>
  <c r="I34" i="34"/>
  <c r="I31" i="34"/>
  <c r="I12" i="34"/>
  <c r="I36" i="34"/>
  <c r="I9" i="34"/>
  <c r="M62" i="34"/>
  <c r="M29" i="34"/>
  <c r="I17" i="34"/>
  <c r="I6" i="34"/>
  <c r="Q154" i="34"/>
  <c r="Q13" i="34"/>
  <c r="I37" i="34"/>
  <c r="I94" i="34"/>
  <c r="Q174" i="34"/>
  <c r="M214" i="34"/>
  <c r="M94" i="34"/>
  <c r="M91" i="34"/>
  <c r="Y188" i="34"/>
  <c r="M239" i="34"/>
  <c r="Y218" i="34"/>
  <c r="Q208" i="34"/>
  <c r="I169" i="34"/>
  <c r="Q209" i="34"/>
  <c r="Y144" i="34"/>
  <c r="I157" i="34"/>
  <c r="M143" i="34"/>
  <c r="M138" i="34"/>
  <c r="Q123" i="34"/>
  <c r="I117" i="34"/>
  <c r="U101" i="34"/>
  <c r="Y127" i="34"/>
  <c r="Y111" i="34"/>
  <c r="Q179" i="34"/>
  <c r="Q155" i="34"/>
  <c r="Q121" i="34"/>
  <c r="U117" i="34"/>
  <c r="M109" i="34"/>
  <c r="Q92" i="34"/>
  <c r="Y95" i="34"/>
  <c r="U78" i="34"/>
  <c r="U96" i="34"/>
  <c r="Y121" i="34"/>
  <c r="M99" i="34"/>
  <c r="Q77" i="34"/>
  <c r="Q61" i="34"/>
  <c r="I68" i="34"/>
  <c r="Q53" i="34"/>
  <c r="I38" i="34"/>
  <c r="I70" i="34"/>
  <c r="Y83" i="34"/>
  <c r="Y76" i="34"/>
  <c r="M68" i="34"/>
  <c r="I65" i="34"/>
  <c r="Y38" i="34"/>
  <c r="I50" i="34"/>
  <c r="M45" i="34"/>
  <c r="M41" i="34"/>
  <c r="Q36" i="34"/>
  <c r="Q19" i="34"/>
  <c r="I15" i="34"/>
  <c r="U65" i="34"/>
  <c r="Q47" i="34"/>
  <c r="U38" i="34"/>
  <c r="M39" i="34"/>
  <c r="I29" i="34"/>
  <c r="Y46" i="34"/>
  <c r="U43" i="34"/>
  <c r="M48" i="34"/>
  <c r="I45" i="34"/>
  <c r="M32" i="34"/>
  <c r="Y13" i="34"/>
  <c r="I42" i="34"/>
  <c r="Y5" i="34"/>
  <c r="U94" i="34"/>
  <c r="I115" i="34"/>
  <c r="U91" i="34"/>
  <c r="I136" i="34"/>
  <c r="Y97" i="34"/>
  <c r="U163" i="34"/>
  <c r="U83" i="34"/>
  <c r="Q94" i="34"/>
  <c r="I88" i="34"/>
  <c r="Q128" i="34"/>
  <c r="Y156" i="34"/>
  <c r="Y166" i="34"/>
  <c r="U157" i="34"/>
  <c r="U52" i="34"/>
  <c r="Y43" i="34"/>
  <c r="M147" i="34"/>
  <c r="U21" i="34"/>
  <c r="U64" i="34"/>
  <c r="U112" i="34"/>
  <c r="M112" i="34"/>
  <c r="Q115" i="34"/>
  <c r="U162" i="34"/>
  <c r="I153" i="34"/>
  <c r="Y21" i="34"/>
  <c r="U32" i="34"/>
  <c r="Y60" i="34"/>
  <c r="U54" i="34"/>
  <c r="Y85" i="34"/>
  <c r="M180" i="34"/>
  <c r="Y204" i="34"/>
  <c r="I164" i="34"/>
  <c r="M225" i="34"/>
  <c r="I210" i="34"/>
  <c r="I156" i="34"/>
  <c r="U169" i="34"/>
  <c r="U173" i="34"/>
  <c r="M165" i="34"/>
  <c r="M219" i="34"/>
  <c r="Y193" i="34"/>
  <c r="Q190" i="34"/>
  <c r="U240" i="34"/>
  <c r="Y136" i="34"/>
  <c r="Q148" i="34"/>
  <c r="I173" i="34"/>
  <c r="Y182" i="34"/>
  <c r="I187" i="34"/>
  <c r="Y181" i="34"/>
  <c r="U226" i="34"/>
  <c r="M200" i="34"/>
  <c r="U238" i="34"/>
  <c r="Y235" i="34"/>
  <c r="M245" i="34"/>
  <c r="Q249" i="34"/>
  <c r="M232" i="34"/>
  <c r="U220" i="34"/>
  <c r="Y221" i="34"/>
  <c r="Q248" i="34"/>
  <c r="Y211" i="34"/>
  <c r="Q233" i="34"/>
  <c r="U221" i="34"/>
  <c r="I223" i="34"/>
  <c r="I113" i="34"/>
  <c r="M170" i="34"/>
  <c r="Q202" i="34"/>
  <c r="U188" i="34"/>
  <c r="I231" i="34"/>
  <c r="Y249" i="34"/>
  <c r="Q203" i="34"/>
  <c r="Q236" i="34"/>
  <c r="M209" i="34"/>
  <c r="U180" i="34"/>
  <c r="I250" i="34"/>
  <c r="Y233" i="34"/>
  <c r="U215" i="34"/>
  <c r="U208" i="34"/>
  <c r="M204" i="34"/>
  <c r="Q222" i="34"/>
  <c r="Q240" i="34"/>
  <c r="Q158" i="34"/>
  <c r="I144" i="34"/>
  <c r="Q127" i="34"/>
  <c r="Y198" i="34"/>
  <c r="Y189" i="34"/>
  <c r="Q132" i="34"/>
  <c r="Q129" i="34"/>
  <c r="I123" i="34"/>
  <c r="U118" i="34"/>
  <c r="Y138" i="34"/>
  <c r="I109" i="34"/>
  <c r="U105" i="34"/>
  <c r="Y123" i="34"/>
  <c r="M100" i="34"/>
  <c r="Y141" i="34"/>
  <c r="U129" i="34"/>
  <c r="M174" i="34"/>
  <c r="Q137" i="34"/>
  <c r="M117" i="34"/>
  <c r="Q105" i="34"/>
  <c r="Q95" i="34"/>
  <c r="Q86" i="34"/>
  <c r="M59" i="34"/>
  <c r="Q102" i="34"/>
  <c r="U90" i="34"/>
  <c r="M96" i="34"/>
  <c r="Y81" i="34"/>
  <c r="U108" i="34"/>
  <c r="U86" i="34"/>
  <c r="M81" i="34"/>
  <c r="Y16" i="34"/>
  <c r="Y78" i="34"/>
  <c r="M76" i="34"/>
  <c r="M71" i="34"/>
  <c r="U57" i="34"/>
  <c r="U44" i="34"/>
  <c r="U12" i="34"/>
  <c r="M65" i="34"/>
  <c r="M38" i="34"/>
  <c r="M11" i="34"/>
  <c r="Y41" i="34"/>
  <c r="Y28" i="34"/>
  <c r="Y23" i="34"/>
  <c r="Y4" i="34"/>
  <c r="Q4" i="34"/>
  <c r="M4" i="34"/>
  <c r="U4" i="34"/>
  <c r="Z58" i="34" l="1"/>
  <c r="Z100" i="34"/>
  <c r="Z150" i="34"/>
  <c r="Z168" i="34"/>
  <c r="Z15" i="34"/>
  <c r="Z39" i="34"/>
  <c r="Z159" i="34"/>
  <c r="Z16" i="34"/>
  <c r="Z67" i="34"/>
  <c r="Z152" i="34"/>
  <c r="Z35" i="34"/>
  <c r="Z28" i="34"/>
  <c r="Z250" i="34"/>
  <c r="Z110" i="34"/>
  <c r="Z199" i="34"/>
  <c r="Z73" i="34"/>
  <c r="Z205" i="34"/>
  <c r="Z90" i="34"/>
  <c r="Z24" i="34"/>
  <c r="Z160" i="34"/>
  <c r="Z22" i="34"/>
  <c r="Z42" i="34"/>
  <c r="Z194" i="34"/>
  <c r="Z147" i="34"/>
  <c r="Z155" i="34"/>
  <c r="Z197" i="34"/>
  <c r="Z130" i="34"/>
  <c r="Z185" i="34"/>
  <c r="Z214" i="34"/>
  <c r="Z228" i="34"/>
  <c r="Z231" i="34"/>
  <c r="Z226" i="34"/>
  <c r="Z149" i="34"/>
  <c r="Z66" i="34"/>
  <c r="Z239" i="34"/>
  <c r="Z54" i="34"/>
  <c r="Z53" i="34"/>
  <c r="Z86" i="34"/>
  <c r="Z190" i="34"/>
  <c r="Z6" i="34"/>
  <c r="Z34" i="34"/>
  <c r="Z80" i="34"/>
  <c r="Z7" i="34"/>
  <c r="Z158" i="34"/>
  <c r="Z112" i="34"/>
  <c r="Z40" i="34"/>
  <c r="Z74" i="34"/>
  <c r="Z89" i="34"/>
  <c r="Z124" i="34"/>
  <c r="Z137" i="34"/>
  <c r="Z64" i="34"/>
  <c r="Z27" i="34"/>
  <c r="Z176" i="34"/>
  <c r="Z191" i="34"/>
  <c r="Z145" i="34"/>
  <c r="Z224" i="34"/>
  <c r="Z63" i="34"/>
  <c r="Z20" i="34"/>
  <c r="Z192" i="34"/>
  <c r="Z49" i="34"/>
  <c r="Z165" i="34"/>
  <c r="Z241" i="34"/>
  <c r="Z178" i="34"/>
  <c r="Z81" i="34"/>
  <c r="Z136" i="34"/>
  <c r="Z169" i="34"/>
  <c r="Z9" i="34"/>
  <c r="Z188" i="34"/>
  <c r="Z146" i="34"/>
  <c r="Z134" i="34"/>
  <c r="Z223" i="34"/>
  <c r="Z19" i="34"/>
  <c r="Z31" i="34"/>
  <c r="Z103" i="34"/>
  <c r="Z227" i="34"/>
  <c r="Z131" i="34"/>
  <c r="Z222" i="34"/>
  <c r="Z32" i="34"/>
  <c r="Z179" i="34"/>
  <c r="Z62" i="34"/>
  <c r="Z172" i="34"/>
  <c r="Z184" i="34"/>
  <c r="Z212" i="34"/>
  <c r="Z218" i="34"/>
  <c r="Z91" i="34"/>
  <c r="Z92" i="34"/>
  <c r="Z143" i="34"/>
  <c r="Z246" i="34"/>
  <c r="Z216" i="34"/>
  <c r="Z182" i="34"/>
  <c r="Z163" i="34"/>
  <c r="Z87" i="34"/>
  <c r="Z206" i="34"/>
  <c r="Z69" i="34"/>
  <c r="Z195" i="34"/>
  <c r="Z171" i="34"/>
  <c r="Z30" i="34"/>
  <c r="Z114" i="34"/>
  <c r="Z140" i="34"/>
  <c r="Z219" i="34"/>
  <c r="Z21" i="34"/>
  <c r="Z101" i="34"/>
  <c r="Z12" i="34"/>
  <c r="Z237" i="34"/>
  <c r="Z229" i="34"/>
  <c r="Z98" i="34"/>
  <c r="Z207" i="34"/>
  <c r="Z161" i="34"/>
  <c r="Z167" i="34"/>
  <c r="Z189" i="34"/>
  <c r="Z164" i="34"/>
  <c r="Z60" i="34"/>
  <c r="Z45" i="34"/>
  <c r="Z121" i="34"/>
  <c r="Z204" i="34"/>
  <c r="Z208" i="34"/>
  <c r="Z139" i="34"/>
  <c r="Z142" i="34"/>
  <c r="Z154" i="34"/>
  <c r="Z236" i="34"/>
  <c r="Z128" i="34"/>
  <c r="Z37" i="34"/>
  <c r="Z17" i="34"/>
  <c r="Z83" i="34"/>
  <c r="Z135" i="34"/>
  <c r="Z238" i="34"/>
  <c r="Z177" i="34"/>
  <c r="Z125" i="34"/>
  <c r="Z108" i="34"/>
  <c r="Z104" i="34"/>
  <c r="Z240" i="34"/>
  <c r="Z85" i="34"/>
  <c r="Z247" i="34"/>
  <c r="Z245" i="34"/>
  <c r="Z93" i="34"/>
  <c r="Z174" i="34"/>
  <c r="Z170" i="34"/>
  <c r="Z144" i="34"/>
  <c r="Z173" i="34"/>
  <c r="Z156" i="34"/>
  <c r="Z88" i="34"/>
  <c r="Z48" i="34"/>
  <c r="Z50" i="34"/>
  <c r="Z70" i="34"/>
  <c r="Z13" i="34"/>
  <c r="Z118" i="34"/>
  <c r="Z133" i="34"/>
  <c r="Z243" i="34"/>
  <c r="Z244" i="34"/>
  <c r="Z196" i="34"/>
  <c r="Z75" i="34"/>
  <c r="Z186" i="34"/>
  <c r="Z119" i="34"/>
  <c r="Z151" i="34"/>
  <c r="Z14" i="34"/>
  <c r="Z187" i="34"/>
  <c r="Z210" i="34"/>
  <c r="Z153" i="34"/>
  <c r="Z126" i="34"/>
  <c r="Z122" i="34"/>
  <c r="Z10" i="34"/>
  <c r="Z38" i="34"/>
  <c r="Z123" i="34"/>
  <c r="Z115" i="34"/>
  <c r="Z94" i="34"/>
  <c r="Z56" i="34"/>
  <c r="Z47" i="34"/>
  <c r="Z79" i="34"/>
  <c r="Z113" i="34"/>
  <c r="Z84" i="34"/>
  <c r="Z138" i="34"/>
  <c r="Z181" i="34"/>
  <c r="Z213" i="34"/>
  <c r="Z162" i="34"/>
  <c r="Z180" i="34"/>
  <c r="Z25" i="34"/>
  <c r="Z175" i="34"/>
  <c r="Z11" i="34"/>
  <c r="Z77" i="34"/>
  <c r="Z221" i="34"/>
  <c r="Z95" i="34"/>
  <c r="Z132" i="34"/>
  <c r="Z117" i="34"/>
  <c r="Z59" i="34"/>
  <c r="Z96" i="34"/>
  <c r="Z55" i="34"/>
  <c r="Z230" i="34"/>
  <c r="Z41" i="34"/>
  <c r="Z193" i="34"/>
  <c r="Z249" i="34"/>
  <c r="Z148" i="34"/>
  <c r="Z82" i="34"/>
  <c r="Z141" i="34"/>
  <c r="Z211" i="34"/>
  <c r="Z233" i="34"/>
  <c r="Z220" i="34"/>
  <c r="Z71" i="34"/>
  <c r="Z99" i="34"/>
  <c r="Z23" i="34"/>
  <c r="Z57" i="34"/>
  <c r="Z5" i="34"/>
  <c r="Z33" i="34"/>
  <c r="Z111" i="34"/>
  <c r="Z166" i="34"/>
  <c r="Z248" i="34"/>
  <c r="Z116" i="34"/>
  <c r="Z18" i="34"/>
  <c r="Z43" i="34"/>
  <c r="Z29" i="34"/>
  <c r="Z65" i="34"/>
  <c r="Z109" i="34"/>
  <c r="Z44" i="34"/>
  <c r="Z72" i="34"/>
  <c r="Z225" i="34"/>
  <c r="Z78" i="34"/>
  <c r="Z107" i="34"/>
  <c r="Z120" i="34"/>
  <c r="Z201" i="34"/>
  <c r="Z97" i="34"/>
  <c r="Z102" i="34"/>
  <c r="Z105" i="34"/>
  <c r="Z242" i="34"/>
  <c r="Z209" i="34"/>
  <c r="Z51" i="34"/>
  <c r="Z8" i="34"/>
  <c r="Z36" i="34"/>
  <c r="Z68" i="34"/>
  <c r="Z127" i="34"/>
  <c r="Z157" i="34"/>
  <c r="Z76" i="34"/>
  <c r="Z232" i="34"/>
  <c r="Z202" i="34"/>
  <c r="Z200" i="34"/>
  <c r="Z234" i="34"/>
  <c r="Z106" i="34"/>
  <c r="Z26" i="34"/>
  <c r="Z183" i="34"/>
  <c r="Z235" i="34"/>
  <c r="Z198" i="34"/>
  <c r="Z52" i="34"/>
  <c r="Z61" i="34"/>
  <c r="Z46" i="34"/>
  <c r="Z129" i="34"/>
  <c r="Z203" i="34"/>
  <c r="Z215" i="34"/>
  <c r="Z217" i="34"/>
  <c r="Z4" i="34"/>
  <c r="AA215" i="34" l="1"/>
  <c r="AC215" i="34" s="1"/>
  <c r="AA52" i="34"/>
  <c r="AC52" i="34" s="1"/>
  <c r="AA26" i="34"/>
  <c r="AC26" i="34" s="1"/>
  <c r="AA202" i="34"/>
  <c r="AC202" i="34" s="1"/>
  <c r="AA127" i="34"/>
  <c r="AC127" i="34" s="1"/>
  <c r="AA51" i="34"/>
  <c r="AC51" i="34" s="1"/>
  <c r="AA102" i="34"/>
  <c r="AC102" i="34" s="1"/>
  <c r="AA107" i="34"/>
  <c r="AC107" i="34" s="1"/>
  <c r="AA44" i="34"/>
  <c r="AC44" i="34" s="1"/>
  <c r="AA43" i="34"/>
  <c r="AC43" i="34" s="1"/>
  <c r="AA166" i="34"/>
  <c r="AC166" i="34" s="1"/>
  <c r="AA57" i="34"/>
  <c r="AC57" i="34" s="1"/>
  <c r="AA220" i="34"/>
  <c r="AC220" i="34" s="1"/>
  <c r="AA82" i="34"/>
  <c r="AC82" i="34" s="1"/>
  <c r="AA41" i="34"/>
  <c r="AC41" i="34" s="1"/>
  <c r="AA59" i="34"/>
  <c r="AC59" i="34" s="1"/>
  <c r="AA221" i="34"/>
  <c r="AC221" i="34" s="1"/>
  <c r="AA25" i="34"/>
  <c r="AC25" i="34" s="1"/>
  <c r="AA181" i="34"/>
  <c r="AC181" i="34" s="1"/>
  <c r="AA79" i="34"/>
  <c r="AC79" i="34" s="1"/>
  <c r="AA115" i="34"/>
  <c r="AC115" i="34" s="1"/>
  <c r="AA122" i="34"/>
  <c r="AC122" i="34" s="1"/>
  <c r="AA187" i="34"/>
  <c r="AC187" i="34" s="1"/>
  <c r="AA186" i="34"/>
  <c r="AC186" i="34" s="1"/>
  <c r="AA243" i="34"/>
  <c r="AC243" i="34" s="1"/>
  <c r="AA70" i="34"/>
  <c r="AC70" i="34" s="1"/>
  <c r="AA156" i="34"/>
  <c r="AC156" i="34" s="1"/>
  <c r="AA174" i="34"/>
  <c r="AC174" i="34" s="1"/>
  <c r="AA85" i="34"/>
  <c r="AC85" i="34" s="1"/>
  <c r="AA125" i="34"/>
  <c r="AC125" i="34" s="1"/>
  <c r="AA83" i="34"/>
  <c r="AC83" i="34" s="1"/>
  <c r="AA236" i="34"/>
  <c r="AC236" i="34" s="1"/>
  <c r="AA208" i="34"/>
  <c r="AC208" i="34" s="1"/>
  <c r="AA60" i="34"/>
  <c r="AC60" i="34" s="1"/>
  <c r="AA161" i="34"/>
  <c r="AC161" i="34" s="1"/>
  <c r="AA237" i="34"/>
  <c r="AC237" i="34" s="1"/>
  <c r="AA219" i="34"/>
  <c r="AC219" i="34" s="1"/>
  <c r="AA171" i="34"/>
  <c r="AC171" i="34" s="1"/>
  <c r="AA87" i="34"/>
  <c r="AC87" i="34" s="1"/>
  <c r="AA246" i="34"/>
  <c r="AC246" i="34" s="1"/>
  <c r="AA218" i="34"/>
  <c r="AC218" i="34" s="1"/>
  <c r="AA62" i="34"/>
  <c r="AC62" i="34" s="1"/>
  <c r="AA131" i="34"/>
  <c r="AC131" i="34" s="1"/>
  <c r="AA19" i="34"/>
  <c r="AC19" i="34" s="1"/>
  <c r="AA188" i="34"/>
  <c r="AC188" i="34" s="1"/>
  <c r="AA81" i="34"/>
  <c r="AC81" i="34" s="1"/>
  <c r="AA49" i="34"/>
  <c r="AC49" i="34" s="1"/>
  <c r="AA224" i="34"/>
  <c r="AC224" i="34" s="1"/>
  <c r="AA27" i="34"/>
  <c r="AC27" i="34" s="1"/>
  <c r="AA89" i="34"/>
  <c r="AC89" i="34" s="1"/>
  <c r="AA158" i="34"/>
  <c r="AC158" i="34" s="1"/>
  <c r="AA6" i="34"/>
  <c r="AC6" i="34" s="1"/>
  <c r="AA54" i="34"/>
  <c r="AC54" i="34" s="1"/>
  <c r="AA226" i="34"/>
  <c r="AC226" i="34" s="1"/>
  <c r="AA185" i="34"/>
  <c r="AC185" i="34" s="1"/>
  <c r="AA147" i="34"/>
  <c r="AC147" i="34" s="1"/>
  <c r="AA160" i="34"/>
  <c r="AC160" i="34" s="1"/>
  <c r="AA73" i="34"/>
  <c r="AC73" i="34" s="1"/>
  <c r="AA28" i="34"/>
  <c r="AC28" i="34" s="1"/>
  <c r="AA16" i="34"/>
  <c r="AC16" i="34" s="1"/>
  <c r="AA168" i="34"/>
  <c r="AC168" i="34" s="1"/>
  <c r="AA4" i="34"/>
  <c r="AC4" i="34" s="1"/>
  <c r="AA129" i="34"/>
  <c r="AC129" i="34" s="1"/>
  <c r="AA198" i="34"/>
  <c r="AC198" i="34" s="1"/>
  <c r="AA106" i="34"/>
  <c r="AC106" i="34" s="1"/>
  <c r="AA232" i="34"/>
  <c r="AC232" i="34" s="1"/>
  <c r="AA68" i="34"/>
  <c r="AC68" i="34" s="1"/>
  <c r="AA209" i="34"/>
  <c r="AC209" i="34" s="1"/>
  <c r="AA97" i="34"/>
  <c r="AC97" i="34" s="1"/>
  <c r="AA78" i="34"/>
  <c r="AC78" i="34" s="1"/>
  <c r="AA109" i="34"/>
  <c r="AC109" i="34" s="1"/>
  <c r="AA18" i="34"/>
  <c r="AC18" i="34" s="1"/>
  <c r="AA111" i="34"/>
  <c r="AC111" i="34" s="1"/>
  <c r="AA23" i="34"/>
  <c r="AC23" i="34" s="1"/>
  <c r="AA233" i="34"/>
  <c r="AC233" i="34" s="1"/>
  <c r="AA148" i="34"/>
  <c r="AC148" i="34" s="1"/>
  <c r="AA230" i="34"/>
  <c r="AC230" i="34" s="1"/>
  <c r="AA117" i="34"/>
  <c r="AC117" i="34" s="1"/>
  <c r="AA77" i="34"/>
  <c r="AC77" i="34" s="1"/>
  <c r="AA180" i="34"/>
  <c r="AC180" i="34" s="1"/>
  <c r="AA138" i="34"/>
  <c r="AC138" i="34" s="1"/>
  <c r="AA47" i="34"/>
  <c r="AC47" i="34" s="1"/>
  <c r="AA123" i="34"/>
  <c r="AC123" i="34" s="1"/>
  <c r="AA126" i="34"/>
  <c r="AC126" i="34" s="1"/>
  <c r="AA14" i="34"/>
  <c r="AC14" i="34" s="1"/>
  <c r="AA75" i="34"/>
  <c r="AC75" i="34" s="1"/>
  <c r="AA133" i="34"/>
  <c r="AC133" i="34" s="1"/>
  <c r="AA50" i="34"/>
  <c r="AC50" i="34" s="1"/>
  <c r="AA173" i="34"/>
  <c r="AC173" i="34" s="1"/>
  <c r="AA93" i="34"/>
  <c r="AC93" i="34" s="1"/>
  <c r="AA240" i="34"/>
  <c r="AC240" i="34" s="1"/>
  <c r="AA177" i="34"/>
  <c r="AC177" i="34" s="1"/>
  <c r="AA17" i="34"/>
  <c r="AC17" i="34" s="1"/>
  <c r="AA154" i="34"/>
  <c r="AC154" i="34" s="1"/>
  <c r="AA204" i="34"/>
  <c r="AC204" i="34" s="1"/>
  <c r="AA164" i="34"/>
  <c r="AC164" i="34" s="1"/>
  <c r="AA207" i="34"/>
  <c r="AC207" i="34" s="1"/>
  <c r="AA12" i="34"/>
  <c r="AC12" i="34" s="1"/>
  <c r="AA140" i="34"/>
  <c r="AC140" i="34" s="1"/>
  <c r="AA195" i="34"/>
  <c r="AC195" i="34" s="1"/>
  <c r="AA163" i="34"/>
  <c r="AC163" i="34" s="1"/>
  <c r="AA143" i="34"/>
  <c r="AC143" i="34" s="1"/>
  <c r="AA212" i="34"/>
  <c r="AC212" i="34" s="1"/>
  <c r="AA179" i="34"/>
  <c r="AC179" i="34" s="1"/>
  <c r="AA227" i="34"/>
  <c r="AC227" i="34" s="1"/>
  <c r="AA223" i="34"/>
  <c r="AC223" i="34" s="1"/>
  <c r="AA9" i="34"/>
  <c r="AC9" i="34" s="1"/>
  <c r="AA178" i="34"/>
  <c r="AC178" i="34" s="1"/>
  <c r="AA192" i="34"/>
  <c r="AC192" i="34" s="1"/>
  <c r="AA145" i="34"/>
  <c r="AC145" i="34" s="1"/>
  <c r="AA64" i="34"/>
  <c r="AC64" i="34" s="1"/>
  <c r="AA74" i="34"/>
  <c r="AC74" i="34" s="1"/>
  <c r="AA7" i="34"/>
  <c r="AC7" i="34" s="1"/>
  <c r="AA190" i="34"/>
  <c r="AC190" i="34" s="1"/>
  <c r="AA239" i="34"/>
  <c r="AC239" i="34" s="1"/>
  <c r="AA231" i="34"/>
  <c r="AC231" i="34" s="1"/>
  <c r="AA130" i="34"/>
  <c r="AC130" i="34" s="1"/>
  <c r="AA194" i="34"/>
  <c r="AC194" i="34" s="1"/>
  <c r="AA24" i="34"/>
  <c r="AC24" i="34" s="1"/>
  <c r="AA199" i="34"/>
  <c r="AC199" i="34" s="1"/>
  <c r="AA35" i="34"/>
  <c r="AC35" i="34" s="1"/>
  <c r="AA159" i="34"/>
  <c r="AC159" i="34" s="1"/>
  <c r="AA150" i="34"/>
  <c r="AC150" i="34" s="1"/>
  <c r="AA203" i="34"/>
  <c r="AC203" i="34" s="1"/>
  <c r="AA217" i="34"/>
  <c r="AC217" i="34" s="1"/>
  <c r="AA46" i="34"/>
  <c r="AC46" i="34" s="1"/>
  <c r="AA235" i="34"/>
  <c r="AC235" i="34" s="1"/>
  <c r="AA234" i="34"/>
  <c r="AC234" i="34" s="1"/>
  <c r="AA76" i="34"/>
  <c r="AC76" i="34" s="1"/>
  <c r="AA36" i="34"/>
  <c r="AC36" i="34" s="1"/>
  <c r="AA242" i="34"/>
  <c r="AC242" i="34" s="1"/>
  <c r="AA201" i="34"/>
  <c r="AC201" i="34" s="1"/>
  <c r="AA225" i="34"/>
  <c r="AC225" i="34" s="1"/>
  <c r="AA65" i="34"/>
  <c r="AC65" i="34" s="1"/>
  <c r="AA116" i="34"/>
  <c r="AC116" i="34" s="1"/>
  <c r="AA33" i="34"/>
  <c r="AC33" i="34" s="1"/>
  <c r="AA99" i="34"/>
  <c r="AC99" i="34" s="1"/>
  <c r="AA211" i="34"/>
  <c r="AC211" i="34" s="1"/>
  <c r="AA249" i="34"/>
  <c r="AC249" i="34" s="1"/>
  <c r="AA55" i="34"/>
  <c r="AC55" i="34" s="1"/>
  <c r="AA132" i="34"/>
  <c r="AC132" i="34" s="1"/>
  <c r="AA11" i="34"/>
  <c r="AC11" i="34" s="1"/>
  <c r="AA162" i="34"/>
  <c r="AC162" i="34" s="1"/>
  <c r="AA84" i="34"/>
  <c r="AC84" i="34" s="1"/>
  <c r="AA56" i="34"/>
  <c r="AC56" i="34" s="1"/>
  <c r="AA38" i="34"/>
  <c r="AC38" i="34" s="1"/>
  <c r="AA153" i="34"/>
  <c r="AC153" i="34" s="1"/>
  <c r="AA151" i="34"/>
  <c r="AC151" i="34" s="1"/>
  <c r="AA196" i="34"/>
  <c r="AC196" i="34" s="1"/>
  <c r="AA118" i="34"/>
  <c r="AC118" i="34" s="1"/>
  <c r="AA48" i="34"/>
  <c r="AC48" i="34" s="1"/>
  <c r="AA144" i="34"/>
  <c r="AC144" i="34" s="1"/>
  <c r="AA245" i="34"/>
  <c r="AC245" i="34" s="1"/>
  <c r="AA104" i="34"/>
  <c r="AC104" i="34" s="1"/>
  <c r="AA238" i="34"/>
  <c r="AC238" i="34" s="1"/>
  <c r="AA37" i="34"/>
  <c r="AC37" i="34" s="1"/>
  <c r="AA142" i="34"/>
  <c r="AC142" i="34" s="1"/>
  <c r="AA121" i="34"/>
  <c r="AC121" i="34" s="1"/>
  <c r="AA189" i="34"/>
  <c r="AC189" i="34" s="1"/>
  <c r="AA98" i="34"/>
  <c r="AC98" i="34" s="1"/>
  <c r="AA101" i="34"/>
  <c r="AC101" i="34" s="1"/>
  <c r="AA114" i="34"/>
  <c r="AC114" i="34" s="1"/>
  <c r="AA69" i="34"/>
  <c r="AC69" i="34" s="1"/>
  <c r="AA182" i="34"/>
  <c r="AC182" i="34" s="1"/>
  <c r="AA92" i="34"/>
  <c r="AC92" i="34" s="1"/>
  <c r="AA184" i="34"/>
  <c r="AC184" i="34" s="1"/>
  <c r="AA32" i="34"/>
  <c r="AC32" i="34" s="1"/>
  <c r="AA103" i="34"/>
  <c r="AC103" i="34" s="1"/>
  <c r="AA134" i="34"/>
  <c r="AC134" i="34" s="1"/>
  <c r="AA169" i="34"/>
  <c r="AC169" i="34" s="1"/>
  <c r="AA241" i="34"/>
  <c r="AC241" i="34" s="1"/>
  <c r="AA20" i="34"/>
  <c r="AC20" i="34" s="1"/>
  <c r="AA191" i="34"/>
  <c r="AC191" i="34" s="1"/>
  <c r="AA137" i="34"/>
  <c r="AC137" i="34" s="1"/>
  <c r="AA40" i="34"/>
  <c r="AC40" i="34" s="1"/>
  <c r="AA80" i="34"/>
  <c r="AC80" i="34" s="1"/>
  <c r="AA86" i="34"/>
  <c r="AC86" i="34" s="1"/>
  <c r="AA66" i="34"/>
  <c r="AC66" i="34" s="1"/>
  <c r="AA228" i="34"/>
  <c r="AC228" i="34" s="1"/>
  <c r="AA197" i="34"/>
  <c r="AC197" i="34" s="1"/>
  <c r="AA42" i="34"/>
  <c r="AC42" i="34" s="1"/>
  <c r="AA90" i="34"/>
  <c r="AC90" i="34" s="1"/>
  <c r="AA110" i="34"/>
  <c r="AC110" i="34" s="1"/>
  <c r="AA152" i="34"/>
  <c r="AC152" i="34" s="1"/>
  <c r="AA39" i="34"/>
  <c r="AC39" i="34" s="1"/>
  <c r="AA100" i="34"/>
  <c r="AC100" i="34" s="1"/>
  <c r="AA61" i="34"/>
  <c r="AC61" i="34" s="1"/>
  <c r="AA183" i="34"/>
  <c r="AC183" i="34" s="1"/>
  <c r="AA200" i="34"/>
  <c r="AC200" i="34" s="1"/>
  <c r="AA157" i="34"/>
  <c r="AC157" i="34" s="1"/>
  <c r="AA8" i="34"/>
  <c r="AC8" i="34" s="1"/>
  <c r="AA105" i="34"/>
  <c r="AC105" i="34" s="1"/>
  <c r="AA120" i="34"/>
  <c r="AC120" i="34" s="1"/>
  <c r="AA72" i="34"/>
  <c r="AC72" i="34" s="1"/>
  <c r="AA29" i="34"/>
  <c r="AC29" i="34" s="1"/>
  <c r="AA248" i="34"/>
  <c r="AC248" i="34" s="1"/>
  <c r="AA5" i="34"/>
  <c r="AC5" i="34" s="1"/>
  <c r="AA71" i="34"/>
  <c r="AC71" i="34" s="1"/>
  <c r="AA141" i="34"/>
  <c r="AC141" i="34" s="1"/>
  <c r="AA193" i="34"/>
  <c r="AC193" i="34" s="1"/>
  <c r="AA96" i="34"/>
  <c r="AC96" i="34" s="1"/>
  <c r="AA95" i="34"/>
  <c r="AC95" i="34" s="1"/>
  <c r="AA175" i="34"/>
  <c r="AC175" i="34" s="1"/>
  <c r="AA213" i="34"/>
  <c r="AC213" i="34" s="1"/>
  <c r="AA113" i="34"/>
  <c r="AC113" i="34" s="1"/>
  <c r="AA94" i="34"/>
  <c r="AC94" i="34" s="1"/>
  <c r="AA10" i="34"/>
  <c r="AC10" i="34" s="1"/>
  <c r="AA210" i="34"/>
  <c r="AC210" i="34" s="1"/>
  <c r="AA119" i="34"/>
  <c r="AC119" i="34" s="1"/>
  <c r="AA244" i="34"/>
  <c r="AC244" i="34" s="1"/>
  <c r="AA13" i="34"/>
  <c r="AC13" i="34" s="1"/>
  <c r="AA88" i="34"/>
  <c r="AC88" i="34" s="1"/>
  <c r="AA170" i="34"/>
  <c r="AC170" i="34" s="1"/>
  <c r="AA247" i="34"/>
  <c r="AC247" i="34" s="1"/>
  <c r="AA108" i="34"/>
  <c r="AC108" i="34" s="1"/>
  <c r="AA135" i="34"/>
  <c r="AC135" i="34" s="1"/>
  <c r="AA128" i="34"/>
  <c r="AC128" i="34" s="1"/>
  <c r="AA139" i="34"/>
  <c r="AC139" i="34" s="1"/>
  <c r="AA45" i="34"/>
  <c r="AC45" i="34" s="1"/>
  <c r="AA167" i="34"/>
  <c r="AC167" i="34" s="1"/>
  <c r="AA229" i="34"/>
  <c r="AC229" i="34" s="1"/>
  <c r="AA21" i="34"/>
  <c r="AC21" i="34" s="1"/>
  <c r="AA30" i="34"/>
  <c r="AC30" i="34" s="1"/>
  <c r="AA206" i="34"/>
  <c r="AC206" i="34" s="1"/>
  <c r="AA216" i="34"/>
  <c r="AC216" i="34" s="1"/>
  <c r="AA91" i="34"/>
  <c r="AC91" i="34" s="1"/>
  <c r="AA172" i="34"/>
  <c r="AC172" i="34" s="1"/>
  <c r="AA222" i="34"/>
  <c r="AC222" i="34" s="1"/>
  <c r="AA31" i="34"/>
  <c r="AC31" i="34" s="1"/>
  <c r="AA146" i="34"/>
  <c r="AC146" i="34" s="1"/>
  <c r="AA136" i="34"/>
  <c r="AC136" i="34" s="1"/>
  <c r="AA165" i="34"/>
  <c r="AC165" i="34" s="1"/>
  <c r="AA63" i="34"/>
  <c r="AC63" i="34" s="1"/>
  <c r="AA176" i="34"/>
  <c r="AC176" i="34" s="1"/>
  <c r="AA124" i="34"/>
  <c r="AC124" i="34" s="1"/>
  <c r="AA112" i="34"/>
  <c r="AC112" i="34" s="1"/>
  <c r="AA34" i="34"/>
  <c r="AC34" i="34" s="1"/>
  <c r="AA53" i="34"/>
  <c r="AC53" i="34" s="1"/>
  <c r="AA149" i="34"/>
  <c r="AC149" i="34" s="1"/>
  <c r="AA214" i="34"/>
  <c r="AC214" i="34" s="1"/>
  <c r="AA155" i="34"/>
  <c r="AC155" i="34" s="1"/>
  <c r="AA22" i="34"/>
  <c r="AC22" i="34" s="1"/>
  <c r="AA205" i="34"/>
  <c r="AC205" i="34" s="1"/>
  <c r="AA250" i="34"/>
  <c r="AC250" i="34" s="1"/>
  <c r="AA67" i="34"/>
  <c r="AC67" i="34" s="1"/>
  <c r="AA15" i="34"/>
  <c r="AC15" i="34" s="1"/>
  <c r="AA58" i="34"/>
  <c r="AC58" i="34" s="1"/>
  <c r="Z2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Fischer, Tobias (VBL / ZO218)</author>
  </authors>
  <commentList>
    <comment ref="AB3" authorId="0" shapeId="0" xr:uid="{7DF91190-F710-4DE1-B6F9-B9F6ECABD003}">
      <text>
        <r>
          <rPr>
            <b/>
            <sz val="9"/>
            <color indexed="81"/>
            <rFont val="Segoe UI"/>
            <family val="2"/>
          </rPr>
          <t>Bitte die Differenz eingeben. Innerhalb der Range der Skala zwischen 1-5.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A8AEBE3-C8D5-4CF6-82E8-472CAE615E7D}" keepAlive="1" name="Abfrage - Beispieldatei (2)" description="Verbindung mit der Abfrage 'Beispieldatei (2)' in der Arbeitsmappe." type="5" refreshedVersion="0" background="1">
    <dbPr connection="Provider=Microsoft.Mashup.OleDb.1;Data Source=$Workbook$;Location=&quot;Beispieldatei (2)&quot;;Extended Properties=&quot;&quot;" command="SELECT * FROM [Beispieldatei (2)]"/>
  </connection>
  <connection id="2" xr16:uid="{99388E9A-8AFA-4508-B46D-D95EB32E5922}" keepAlive="1" name="Abfrage - Beispieldatei transformieren (3)" description="Verbindung mit der Abfrage 'Beispieldatei transformieren (3)' in der Arbeitsmappe." type="5" refreshedVersion="0" background="1">
    <dbPr connection="Provider=Microsoft.Mashup.OleDb.1;Data Source=$Workbook$;Location=&quot;Beispieldatei transformieren (3)&quot;;Extended Properties=&quot;&quot;" command="SELECT * FROM [Beispieldatei transformieren (3)]"/>
  </connection>
  <connection id="3" xr16:uid="{2179BC0A-74E4-409F-9D99-13EB7D0EBCFB}" keepAlive="1" name="Abfrage - BITKOM_abgenommen (3)" description="Verbindung mit der Abfrage 'BITKOM_abgenommen (3)' in der Arbeitsmappe." type="5" refreshedVersion="6" background="1" saveData="1">
    <dbPr connection="Provider=Microsoft.Mashup.OleDb.1;Data Source=$Workbook$;Location=BITKOM_abgenommen (3);Extended Properties=&quot;&quot;" command="SELECT * FROM [BITKOM_abgenommen (3)]"/>
  </connection>
  <connection id="4" xr16:uid="{D4B75B5F-518C-4E5A-9982-DB440EF9E291}" keepAlive="1" name="Abfrage - Datei transformieren (3)" description="Verbindung mit der Abfrage 'Datei transformieren (3)' in der Arbeitsmappe." type="5" refreshedVersion="0" background="1">
    <dbPr connection="Provider=Microsoft.Mashup.OleDb.1;Data Source=$Workbook$;Location=&quot;Datei transformieren (3)&quot;;Extended Properties=&quot;&quot;" command="SELECT * FROM [Datei transformieren (3)]"/>
  </connection>
  <connection id="5" xr16:uid="{52525BFF-B35D-4AC6-A462-6F042152F9AA}" keepAlive="1" name="Abfrage - Parameter3" description="Verbindung mit der Abfrage 'Parameter3' in der Arbeitsmappe." type="5" refreshedVersion="0" background="1">
    <dbPr connection="Provider=Microsoft.Mashup.OleDb.1;Data Source=$Workbook$;Location=Parameter3;Extended Properties=&quot;&quot;" command="SELECT * FROM [Parameter3]"/>
  </connection>
  <connection id="6" xr16:uid="{A64A5178-FE6B-45E7-A440-D87F592798AB}" keepAlive="1" name="ThisWorkbookDataModel" description="Daten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7" xr16:uid="{DB735F41-993D-4163-916A-A4FD75E94CAC}" name="WorksheetConnection_Datenbasis Power Query (2)!$A$1:$A$15" type="102" refreshedVersion="6" minRefreshableVersion="5">
    <extLst>
      <ext xmlns:x15="http://schemas.microsoft.com/office/spreadsheetml/2010/11/main" uri="{DE250136-89BD-433C-8126-D09CA5730AF9}">
        <x15:connection id="Bereich 1" autoDelete="1">
          <x15:rangePr sourceName="_xlcn.WorksheetConnection_DatenbasisPowerQuery2A1A15"/>
        </x15:connection>
      </ext>
    </extLst>
  </connection>
  <connection id="8" xr16:uid="{07567C0F-BE06-4D4D-9E8F-5A7E60B887E1}" name="WorksheetConnection_Datenbasis Power Query (2)!$A:$K" type="102" refreshedVersion="6" minRefreshableVersion="5" saveData="1">
    <extLst>
      <ext xmlns:x15="http://schemas.microsoft.com/office/spreadsheetml/2010/11/main" uri="{DE250136-89BD-433C-8126-D09CA5730AF9}">
        <x15:connection id="Bereich" autoDelete="1">
          <x15:rangePr sourceName="_xlcn.WorksheetConnection_DatenbasisPowerQuery2AK"/>
        </x15:connection>
      </ext>
    </extLst>
  </connection>
  <connection id="9" xr16:uid="{ED96252F-D109-4EF7-BB55-535E8B5B7BAE}" name="WorksheetConnection_Datenbasis Power Query (2)!$A:$K1" type="102" refreshedVersion="6" minRefreshableVersion="5">
    <extLst>
      <ext xmlns:x15="http://schemas.microsoft.com/office/spreadsheetml/2010/11/main" uri="{DE250136-89BD-433C-8126-D09CA5730AF9}">
        <x15:connection id="Bereich 2" autoDelete="1">
          <x15:rangePr sourceName="_xlcn.WorksheetConnection_DatenbasisPowerQuery2AK11"/>
        </x15:connection>
      </ext>
    </extLst>
  </connection>
  <connection id="10" xr16:uid="{B603B819-F7D4-44ED-9CDA-3E343128BA1A}" name="WorksheetConnection_Prozessbewertung Auswertung.xlsm!_01_Neu__9" type="102" refreshedVersion="6" minRefreshableVersion="5">
    <extLst>
      <ext xmlns:x15="http://schemas.microsoft.com/office/spreadsheetml/2010/11/main" uri="{DE250136-89BD-433C-8126-D09CA5730AF9}">
        <x15:connection id="_01_Neu__9">
          <x15:rangePr sourceName="_xlcn.WorksheetConnection_ProzessbewertungAuswertung.xlsm_01_Neu__9"/>
        </x15:connection>
      </ext>
    </extLst>
  </connection>
</connections>
</file>

<file path=xl/sharedStrings.xml><?xml version="1.0" encoding="utf-8"?>
<sst xmlns="http://schemas.openxmlformats.org/spreadsheetml/2006/main" count="1612" uniqueCount="163">
  <si>
    <r>
      <rPr>
        <b/>
        <sz val="14"/>
        <rFont val="Arial"/>
        <family val="2"/>
      </rPr>
      <t>Reifegradmodell Digitale Prozesse 2.0</t>
    </r>
    <r>
      <rPr>
        <b/>
        <sz val="22"/>
        <rFont val="Arial"/>
        <family val="2"/>
      </rPr>
      <t xml:space="preserve">
</t>
    </r>
    <r>
      <rPr>
        <b/>
        <sz val="32"/>
        <rFont val="Arial"/>
        <family val="2"/>
      </rPr>
      <t>Management-Cockpit</t>
    </r>
    <r>
      <rPr>
        <b/>
        <sz val="16"/>
        <rFont val="Arial"/>
        <family val="2"/>
      </rPr>
      <t xml:space="preserve">
                                   </t>
    </r>
  </si>
  <si>
    <t>Suche und Auswertung bewerteter Prozesse</t>
  </si>
  <si>
    <t>Felder zum ausfüllen</t>
  </si>
  <si>
    <t>Vergleich</t>
  </si>
  <si>
    <t>Analyse A</t>
  </si>
  <si>
    <t>Auswahlfelder*</t>
  </si>
  <si>
    <t xml:space="preserve">Gesamtanzahl der bisher durchgeführten Bewertungen je Kategorie </t>
  </si>
  <si>
    <t>Analyse B</t>
  </si>
  <si>
    <t>*Bitte jeweils nur eine Kategorie/Möglichkeit auswählen</t>
  </si>
  <si>
    <t xml:space="preserve">Prozessname </t>
  </si>
  <si>
    <t>Prozesskategorie</t>
  </si>
  <si>
    <t>Kunde(-n)</t>
  </si>
  <si>
    <t>Alle Bewertungen</t>
  </si>
  <si>
    <t>Organisationeinheit(-en)</t>
  </si>
  <si>
    <t>Dimension</t>
  </si>
  <si>
    <t>Kriterium</t>
  </si>
  <si>
    <r>
      <t xml:space="preserve">Gewichtung**
</t>
    </r>
    <r>
      <rPr>
        <sz val="11"/>
        <color theme="0" tint="-0.34998626667073579"/>
        <rFont val="Arial"/>
        <family val="2"/>
      </rPr>
      <t>** Bitte bei Bedarf jeweils gewichten</t>
    </r>
    <r>
      <rPr>
        <b/>
        <sz val="11"/>
        <color theme="1"/>
        <rFont val="Arial"/>
        <family val="2"/>
      </rPr>
      <t xml:space="preserve">
</t>
    </r>
  </si>
  <si>
    <t>1) Technologie</t>
  </si>
  <si>
    <t>Technologiebasis</t>
  </si>
  <si>
    <t>Tools im Prozess</t>
  </si>
  <si>
    <t>Systemintegration</t>
  </si>
  <si>
    <t>2) Prozessdaten</t>
  </si>
  <si>
    <t>Datenerhebung</t>
  </si>
  <si>
    <t>Datenbereitstellung</t>
  </si>
  <si>
    <t>Datenverwendung</t>
  </si>
  <si>
    <t>3) Prozessqualität</t>
  </si>
  <si>
    <t>Beschreibung</t>
  </si>
  <si>
    <t>Ausführung</t>
  </si>
  <si>
    <t>Compliance</t>
  </si>
  <si>
    <t>4) Kundinnen &amp; Kunden</t>
  </si>
  <si>
    <t>Zentrierung</t>
  </si>
  <si>
    <t>Nutzen</t>
  </si>
  <si>
    <t>Partizipation</t>
  </si>
  <si>
    <t>5) Skills &amp; Kultur</t>
  </si>
  <si>
    <t>Digital Skills</t>
  </si>
  <si>
    <t>Digital Leadership</t>
  </si>
  <si>
    <t>Digital Mindset</t>
  </si>
  <si>
    <t>Grafik:</t>
  </si>
  <si>
    <t>Bewertungsskala</t>
  </si>
  <si>
    <t>Skalen für die Einschätzung</t>
  </si>
  <si>
    <t>Alternativ: Einschätzung in Prozent</t>
  </si>
  <si>
    <t>Alternative Skalen</t>
  </si>
  <si>
    <t>Wert</t>
  </si>
  <si>
    <t>nicht digital</t>
  </si>
  <si>
    <t>trifft überhaupt nicht zu</t>
  </si>
  <si>
    <t>überwiegend nicht digital</t>
  </si>
  <si>
    <t>&gt; 0 - 15 %</t>
  </si>
  <si>
    <t xml:space="preserve">trifft eher nicht zu </t>
  </si>
  <si>
    <t>teilweise digital</t>
  </si>
  <si>
    <t>&gt; 15 % - 50 %</t>
  </si>
  <si>
    <t>teils / teils</t>
  </si>
  <si>
    <t>überwiegend digital</t>
  </si>
  <si>
    <t>&gt; 50 % - 85 %</t>
  </si>
  <si>
    <t>trifft eher zu</t>
  </si>
  <si>
    <t>vollständig digital</t>
  </si>
  <si>
    <t>&gt; 85 % - 100 %</t>
  </si>
  <si>
    <t>trifft voll und ganz zu</t>
  </si>
  <si>
    <t>Mittelwert Digitalisierungsgrad</t>
  </si>
  <si>
    <t>Stand</t>
  </si>
  <si>
    <t>Prozessname</t>
  </si>
  <si>
    <t>4) Kundin &amp; Kunde</t>
  </si>
  <si>
    <t>Digitalisierungsgrad</t>
  </si>
  <si>
    <t>Digitalisierungspotential</t>
  </si>
  <si>
    <t>Aufgrund der bestehenden Rahmenbedingungen (z. B. Kundenbedürfnisse, Wirtschaftlichkeit, Gesetze, etc.) derzeit nicht „vollständig digital“ realisierbar.</t>
  </si>
  <si>
    <t>Maximum</t>
  </si>
  <si>
    <t>Maßnahmen zur Steigerung 
des Digitalisierungsgrads.</t>
  </si>
  <si>
    <t>Ihr Text</t>
  </si>
  <si>
    <t>Berechnetes Feld</t>
  </si>
  <si>
    <t>Lösungsreihenfolge</t>
  </si>
  <si>
    <t>Feld</t>
  </si>
  <si>
    <t>Formel</t>
  </si>
  <si>
    <t>Mittelwert</t>
  </si>
  <si>
    <t>=MITTELWERT('1) Technologie';'2) Prozesse';'3) Kunde';'4) Organistation')</t>
  </si>
  <si>
    <t>Differenz</t>
  </si>
  <si>
    <t>=5-Mittelwert</t>
  </si>
  <si>
    <t>Rang</t>
  </si>
  <si>
    <t>=ANZAHL(Stand)</t>
  </si>
  <si>
    <t>Berechnetes Element</t>
  </si>
  <si>
    <t>Element</t>
  </si>
  <si>
    <t>Hinweis:</t>
  </si>
  <si>
    <t>Wenn eine Zelle von mehr als einer Funktion aktualisiert wird,</t>
  </si>
  <si>
    <t>wird der Wert von der letzten Funktion in der Lösungsreihenfolge bestimmt.</t>
  </si>
  <si>
    <t>Sie können die Lösungsreihenfolge für mehrere berechnete Elemente oder Felder ändern,</t>
  </si>
  <si>
    <t>wenn Sie auf der Registerkarte 'Optionen' in der Gruppe 'Berechnungen' auf 'Felder, Elemente und Sets' und anschließend auf 'Lösungsreihenfolge' klicken.</t>
  </si>
  <si>
    <t>Schlüssel1</t>
  </si>
  <si>
    <t>Schlüssel2</t>
  </si>
  <si>
    <t>Source.Name</t>
  </si>
  <si>
    <t>Bewertet von: Vorname, Nachname, Stellenkürzel</t>
  </si>
  <si>
    <t>Bearbeitungsdatum</t>
  </si>
  <si>
    <t>Maßnahme(-n)</t>
  </si>
  <si>
    <t>Betroffene Geschäftsprozesse (Vor- und Folgeprozesse)</t>
  </si>
  <si>
    <t>Digitale Handlungsfelder</t>
  </si>
  <si>
    <t>Strategische Ziele</t>
  </si>
  <si>
    <t>Umsetzungsschritte</t>
  </si>
  <si>
    <t>Kriterienfragen</t>
  </si>
  <si>
    <t>Bewertung</t>
  </si>
  <si>
    <t>Kommentar</t>
  </si>
  <si>
    <t>BITKOM_Blanko_Muster_Neue_Items_NV_Test1.xlsx</t>
  </si>
  <si>
    <t>XXX</t>
  </si>
  <si>
    <t>Schriftliche Kundenanfrage</t>
  </si>
  <si>
    <t>Kerngeschäftsprozesse</t>
  </si>
  <si>
    <t>Bereitstellung von personalisierten Ausgangsschreiben im Kundenportal</t>
  </si>
  <si>
    <t>Kundenservice</t>
  </si>
  <si>
    <t>Kunde A</t>
  </si>
  <si>
    <t>Schriftliche Kundenanfrage bearbeiten</t>
  </si>
  <si>
    <t>Technologie und Prozesse</t>
  </si>
  <si>
    <t>Operative Effizienz</t>
  </si>
  <si>
    <t>Weitere Digitalisierung und Standardisierung des Prozesses, 
Minimierung von Papier, Kosteneinsparung (Porto und Versandkosten), 
Mehr Automation, bessere Servicelevels und -qualität, 
…</t>
  </si>
  <si>
    <t>Schritt 1 mit Ergebnis
Schritt 2 mit Ergebnis
Schritt 3 mit Ergebnis
...</t>
  </si>
  <si>
    <t xml:space="preserve">1) Technologie </t>
  </si>
  <si>
    <t>1.1) Alle eingehenden Informationen für den Prozess sind vollständig digital.</t>
  </si>
  <si>
    <t>1.2) Alle ausgehenden Informationen für den Prozess sind vollständig digital.</t>
  </si>
  <si>
    <t>1.3) Es wird eine Software-Lösung zur vollständigen Modellierung und Analyse des Geschäftsprozesses eingesetzt.</t>
  </si>
  <si>
    <t>1.4) Der Geschäftsprozess ist mit einer Software-Lösung vollständig automatisiert.</t>
  </si>
  <si>
    <t>1.5) Alle im Prozess verwendeten Software-Lösungen sind vollständig integriert.</t>
  </si>
  <si>
    <t>1.6) Der Prozess läuft vollständig ohne unnötige Medienbrüche.</t>
  </si>
  <si>
    <t>2.1) Prozessdurchläufe (z. B. Logdaten) werden vollständig automatisiert erhoben.</t>
  </si>
  <si>
    <t>2.2) Prozessdurchläufe (z. B. Logdaten) werden vollständig digital archiviert.</t>
  </si>
  <si>
    <t>2.3) Die Bereitstellung von Daten für das Berichtswesen (Reporting) ist vollständig digital.</t>
  </si>
  <si>
    <t>2.4) Die visuelle Darstellung von Daten erfolgt strukturiert und nutzerfreundlich.</t>
  </si>
  <si>
    <t>2.5) Daten können vollständig durch eine Schnittstelle für die externe Nutzung durch weitere Anwendungen wie z.B. BI bereitgestellt werden.</t>
  </si>
  <si>
    <t>2.6) Daten sind immer Grundlage zur Verbesserung des Geschäftsprozesses.</t>
  </si>
  <si>
    <t>3.1) Der Prozess ist mithilfe von Standards (z.B. BPMN, EPK oder UML) vollständig dokumentiert (Fokus: Dokumentation)</t>
  </si>
  <si>
    <t>3.2) Der Prozess ist mithilfe von Standards vollständig beschrieben (Fokus: Arbeitsablaufbeschreibung)</t>
  </si>
  <si>
    <t>3.3) Der Status des Prozesses ist jederzeit aus Sicht eines anderen Bereiches (falls gewünscht) einsehbar.</t>
  </si>
  <si>
    <t>3.4) Die Stabilität der Prozessdurchläufe ist auch bei Lastspitzen zu jeder Zeit sichergestellt.</t>
  </si>
  <si>
    <t>3.5) Der Prozess beinhaltet wirksame Kontrollen und Prüfinstanzen, um die Einhaltung der regulatorischen Anforderungen sicherzustellen (intern).</t>
  </si>
  <si>
    <t>3.6) Der Prozess stellt die regulatorischen Anforderungen an Datenschutz und Datensicherheit vollständig sicher (extern).</t>
  </si>
  <si>
    <t>4.1) Der Prozess sieht die kontinuierliche Dokumentation der Kundenbedürfnisse vor.</t>
  </si>
  <si>
    <t>4.2) Der Prozess sieht (zugeschnittene) Produkt- bzw. Serviceangebote für Kundinnen und Kunden vor.</t>
  </si>
  <si>
    <t>4.3) Der Status des Prozesses ist jederzeit von außen (d. h. aus Kundensicht) einsehbar.</t>
  </si>
  <si>
    <t>4.4) Die Kundinnen und Kunden erkennen den Nutzen des digitalen Prozesses und wenden diesen an.</t>
  </si>
  <si>
    <t xml:space="preserve">4.5) Der Prozess sieht verbindliche Beteiligungsformate für Kundinnen und Kunden wie z. B. Zufriedenheitsbefragungen, Feedback- und Ideenmanagement vor. </t>
  </si>
  <si>
    <t>4.6) Es werden wirksame Maßnahmen (z. B. Barrierefreiheit, responsive Design) ergriffen, um digitale Zugangsbarrieren im Prozess abzuschaffen</t>
  </si>
  <si>
    <t>5.1) Die im Prozess involvierten Mitarbeitenden besitzen die Kompetenzen, um den Prozess erfolgreich durchzuführen.</t>
  </si>
  <si>
    <t>5.2) Es steht vollständige digitale Kompetenz (intern oder extern) zur Verfügung, um den Prozess erfolgreich weiterzuentwickeln.</t>
  </si>
  <si>
    <t xml:space="preserve">5.3) Die im Prozess beteiligten Führungskräfte denken selbst vorrangig in digitalen Lösungen. </t>
  </si>
  <si>
    <t xml:space="preserve">5.4) In der Organisation werden für die Beschäftigten wirksame Maßnahmen ergriffen, um  Leistungen/Services im digitalisierten Umfeld zu fördern (Veränderungsmanagement). </t>
  </si>
  <si>
    <t>5.5) Die im Prozess beteiligten Mitarbeitenden wirken in einem Umfeld, in der eine Fehlerkultur (Experimentalkultur) gefördert wird.</t>
  </si>
  <si>
    <t>5.6) Digitale Ansätze sind in der Organisation bei der Lösung von Problemen stets erste Wahl (Digital First).</t>
  </si>
  <si>
    <t>BITKOM_Blanko_Muster_Neue_Items_NV_Test2.xlsx</t>
  </si>
  <si>
    <t>Frau Mustermann</t>
  </si>
  <si>
    <t>Mitarbeiter gewinnen</t>
  </si>
  <si>
    <t>Unterstützungsprozesse</t>
  </si>
  <si>
    <t>Einführung eines Workflow zur Abwicklung des Recruitings</t>
  </si>
  <si>
    <t>Personal</t>
  </si>
  <si>
    <t>Unternehmen XXX</t>
  </si>
  <si>
    <t>BITKOM_Blanko_Muster_Neue_Items_NV_Test3.xlsx</t>
  </si>
  <si>
    <t>Divers Mustermann</t>
  </si>
  <si>
    <t>Musterprozess A</t>
  </si>
  <si>
    <t>Steuerungsprozesse</t>
  </si>
  <si>
    <t>Thema A</t>
  </si>
  <si>
    <t>Kunde B</t>
  </si>
  <si>
    <t>Personalmanagement</t>
  </si>
  <si>
    <t>Oberhalb einfügen</t>
  </si>
  <si>
    <t>Zeilenbeschriftungen</t>
  </si>
  <si>
    <t>Betrachtungszeitraum</t>
  </si>
  <si>
    <t>Fallzahl</t>
  </si>
  <si>
    <t>Reichweite</t>
  </si>
  <si>
    <t>Ressourcenbindung (personell)</t>
  </si>
  <si>
    <t>Strategische Bedeutung</t>
  </si>
  <si>
    <t>Gesamtergebnis</t>
  </si>
  <si>
    <t>Anzahl verschiedene Prozesskategorien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</si>
</sst>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0" tint="-0.34998626667073579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1"/>
      <color theme="6" tint="0.39997558519241921"/>
      <name val="Arial"/>
      <family val="2"/>
    </font>
    <font>
      <b/>
      <sz val="11"/>
      <color theme="6" tint="0.39997558519241921"/>
      <name val="Arial"/>
      <family val="2"/>
    </font>
    <font>
      <b/>
      <sz val="26"/>
      <color theme="1"/>
      <name val="Arial"/>
      <family val="2"/>
    </font>
    <font>
      <b/>
      <sz val="2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8"/>
      <color rgb="FF07262D"/>
      <name val="Arial"/>
      <family val="2"/>
    </font>
    <font>
      <sz val="10"/>
      <color rgb="FF07262D"/>
      <name val="Arial"/>
      <family val="2"/>
    </font>
    <font>
      <sz val="9"/>
      <color rgb="FF07262D"/>
      <name val="Arial"/>
      <family val="2"/>
    </font>
    <font>
      <b/>
      <sz val="14"/>
      <color rgb="FF07262D"/>
      <name val="Arial"/>
      <family val="2"/>
    </font>
    <font>
      <b/>
      <sz val="12"/>
      <color rgb="FF07262D"/>
      <name val="Arial"/>
      <family val="2"/>
    </font>
    <font>
      <sz val="12"/>
      <color rgb="FF07262D"/>
      <name val="Arial"/>
      <family val="2"/>
    </font>
    <font>
      <sz val="11"/>
      <color rgb="FF07262D"/>
      <name val="Arial"/>
      <family val="2"/>
    </font>
    <font>
      <sz val="11"/>
      <color rgb="FF07262D"/>
      <name val="Calibri"/>
      <family val="2"/>
      <scheme val="minor"/>
    </font>
    <font>
      <b/>
      <sz val="14"/>
      <name val="Arial"/>
      <family val="2"/>
    </font>
    <font>
      <b/>
      <sz val="32"/>
      <name val="Arial"/>
      <family val="2"/>
    </font>
    <font>
      <sz val="11"/>
      <color theme="0"/>
      <name val="Arial"/>
      <family val="2"/>
    </font>
    <font>
      <b/>
      <sz val="12"/>
      <color rgb="FF1964FF"/>
      <name val="Arial"/>
      <family val="2"/>
    </font>
    <font>
      <b/>
      <sz val="12"/>
      <color rgb="FF28D296"/>
      <name val="Arial"/>
      <family val="2"/>
    </font>
    <font>
      <b/>
      <sz val="11"/>
      <color theme="0"/>
      <name val="Arial"/>
      <family val="2"/>
    </font>
    <font>
      <i/>
      <sz val="12"/>
      <color rgb="FF07262D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F5E1"/>
        <bgColor indexed="64"/>
      </patternFill>
    </fill>
    <fill>
      <patternFill patternType="solid">
        <fgColor rgb="FF1964FF"/>
        <bgColor indexed="64"/>
      </patternFill>
    </fill>
    <fill>
      <patternFill patternType="solid">
        <fgColor rgb="FF28D296"/>
        <bgColor indexed="64"/>
      </patternFill>
    </fill>
    <fill>
      <patternFill patternType="solid">
        <fgColor rgb="FFEBF5FF"/>
        <bgColor indexed="64"/>
      </patternFill>
    </fill>
    <fill>
      <patternFill patternType="solid">
        <fgColor rgb="FFE6F5E6"/>
        <bgColor indexed="64"/>
      </patternFill>
    </fill>
    <fill>
      <patternFill patternType="solid">
        <fgColor rgb="FFFAC800"/>
        <bgColor indexed="64"/>
      </patternFill>
    </fill>
    <fill>
      <patternFill patternType="solid">
        <fgColor rgb="FFFF5041"/>
        <bgColor indexed="64"/>
      </patternFill>
    </fill>
    <fill>
      <patternFill patternType="solid">
        <fgColor rgb="FF07262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0E6"/>
        <bgColor indexed="64"/>
      </patternFill>
    </fill>
    <fill>
      <patternFill patternType="solid">
        <fgColor rgb="FFFAF0E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6" fillId="0" borderId="0"/>
    <xf numFmtId="0" fontId="23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4" borderId="0" xfId="0" applyFont="1" applyFill="1"/>
    <xf numFmtId="0" fontId="4" fillId="0" borderId="0" xfId="0" applyFont="1"/>
    <xf numFmtId="0" fontId="0" fillId="3" borderId="0" xfId="0" applyFill="1"/>
    <xf numFmtId="0" fontId="8" fillId="0" borderId="0" xfId="0" applyFont="1"/>
    <xf numFmtId="0" fontId="3" fillId="0" borderId="29" xfId="0" applyFont="1" applyBorder="1"/>
    <xf numFmtId="0" fontId="1" fillId="3" borderId="0" xfId="0" applyFont="1" applyFill="1"/>
    <xf numFmtId="0" fontId="11" fillId="0" borderId="0" xfId="0" applyFont="1"/>
    <xf numFmtId="0" fontId="12" fillId="0" borderId="0" xfId="0" applyFont="1"/>
    <xf numFmtId="0" fontId="13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0" fontId="12" fillId="0" borderId="18" xfId="0" applyFont="1" applyBorder="1"/>
    <xf numFmtId="0" fontId="12" fillId="2" borderId="2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18" fillId="3" borderId="27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1" fillId="0" borderId="0" xfId="3" applyFont="1"/>
    <xf numFmtId="0" fontId="11" fillId="3" borderId="0" xfId="3" applyFont="1" applyFill="1"/>
    <xf numFmtId="14" fontId="17" fillId="0" borderId="30" xfId="0" applyNumberFormat="1" applyFont="1" applyBorder="1"/>
    <xf numFmtId="0" fontId="17" fillId="0" borderId="30" xfId="0" applyFont="1" applyBorder="1"/>
    <xf numFmtId="2" fontId="17" fillId="0" borderId="30" xfId="0" applyNumberFormat="1" applyFont="1" applyBorder="1" applyAlignment="1">
      <alignment horizontal="center"/>
    </xf>
    <xf numFmtId="2" fontId="15" fillId="0" borderId="30" xfId="0" applyNumberFormat="1" applyFont="1" applyBorder="1" applyAlignment="1">
      <alignment horizontal="center"/>
    </xf>
    <xf numFmtId="2" fontId="19" fillId="0" borderId="30" xfId="0" applyNumberFormat="1" applyFont="1" applyBorder="1" applyAlignment="1">
      <alignment horizontal="center"/>
    </xf>
    <xf numFmtId="2" fontId="17" fillId="0" borderId="17" xfId="0" applyNumberFormat="1" applyFont="1" applyBorder="1" applyAlignment="1">
      <alignment horizontal="center" vertical="center" wrapText="1"/>
    </xf>
    <xf numFmtId="2" fontId="15" fillId="0" borderId="17" xfId="0" applyNumberFormat="1" applyFont="1" applyBorder="1" applyAlignment="1">
      <alignment horizontal="center" vertical="center" wrapText="1"/>
    </xf>
    <xf numFmtId="2" fontId="20" fillId="0" borderId="17" xfId="0" applyNumberFormat="1" applyFont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2" fontId="17" fillId="0" borderId="4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14" fontId="17" fillId="0" borderId="6" xfId="0" applyNumberFormat="1" applyFont="1" applyBorder="1"/>
    <xf numFmtId="0" fontId="17" fillId="0" borderId="6" xfId="0" applyFont="1" applyBorder="1"/>
    <xf numFmtId="2" fontId="17" fillId="0" borderId="6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0" fontId="14" fillId="3" borderId="0" xfId="0" applyFont="1" applyFill="1"/>
    <xf numFmtId="0" fontId="15" fillId="3" borderId="0" xfId="0" applyFont="1" applyFill="1" applyAlignment="1">
      <alignment horizontal="left" vertical="top"/>
    </xf>
    <xf numFmtId="0" fontId="11" fillId="3" borderId="0" xfId="0" applyFont="1" applyFill="1"/>
    <xf numFmtId="0" fontId="25" fillId="0" borderId="0" xfId="0" applyFont="1"/>
    <xf numFmtId="0" fontId="26" fillId="0" borderId="0" xfId="0" applyFont="1"/>
    <xf numFmtId="0" fontId="27" fillId="5" borderId="18" xfId="0" applyFont="1" applyFill="1" applyBorder="1" applyAlignment="1">
      <alignment vertical="top" wrapText="1"/>
    </xf>
    <xf numFmtId="0" fontId="27" fillId="0" borderId="18" xfId="0" applyFont="1" applyBorder="1" applyAlignment="1">
      <alignment vertical="center" wrapText="1"/>
    </xf>
    <xf numFmtId="0" fontId="28" fillId="0" borderId="0" xfId="0" applyFont="1"/>
    <xf numFmtId="0" fontId="26" fillId="0" borderId="0" xfId="0" applyFont="1" applyAlignment="1">
      <alignment horizontal="center"/>
    </xf>
    <xf numFmtId="0" fontId="29" fillId="8" borderId="9" xfId="0" applyFont="1" applyFill="1" applyBorder="1" applyAlignment="1">
      <alignment vertical="top" wrapText="1"/>
    </xf>
    <xf numFmtId="0" fontId="30" fillId="5" borderId="11" xfId="0" applyFont="1" applyFill="1" applyBorder="1" applyAlignment="1" applyProtection="1">
      <alignment vertical="top" wrapText="1"/>
      <protection locked="0"/>
    </xf>
    <xf numFmtId="0" fontId="30" fillId="0" borderId="11" xfId="0" applyFont="1" applyBorder="1" applyAlignment="1">
      <alignment horizontal="center" vertical="top" wrapText="1"/>
    </xf>
    <xf numFmtId="0" fontId="29" fillId="9" borderId="11" xfId="0" applyFont="1" applyFill="1" applyBorder="1" applyAlignment="1">
      <alignment vertical="top" wrapText="1"/>
    </xf>
    <xf numFmtId="0" fontId="29" fillId="8" borderId="10" xfId="0" applyFont="1" applyFill="1" applyBorder="1" applyAlignment="1">
      <alignment vertical="top" wrapText="1"/>
    </xf>
    <xf numFmtId="0" fontId="30" fillId="5" borderId="12" xfId="0" applyFont="1" applyFill="1" applyBorder="1" applyAlignment="1" applyProtection="1">
      <alignment vertical="top" wrapText="1"/>
      <protection locked="0"/>
    </xf>
    <xf numFmtId="0" fontId="30" fillId="0" borderId="12" xfId="0" applyFont="1" applyBorder="1" applyAlignment="1">
      <alignment horizontal="center" vertical="top" wrapText="1"/>
    </xf>
    <xf numFmtId="0" fontId="29" fillId="9" borderId="34" xfId="0" applyFont="1" applyFill="1" applyBorder="1" applyAlignment="1">
      <alignment vertical="top" wrapText="1"/>
    </xf>
    <xf numFmtId="0" fontId="29" fillId="9" borderId="10" xfId="0" applyFont="1" applyFill="1" applyBorder="1" applyAlignment="1">
      <alignment vertical="top" wrapText="1"/>
    </xf>
    <xf numFmtId="0" fontId="29" fillId="8" borderId="23" xfId="0" applyFont="1" applyFill="1" applyBorder="1" applyAlignment="1">
      <alignment vertical="top" wrapText="1"/>
    </xf>
    <xf numFmtId="0" fontId="29" fillId="8" borderId="24" xfId="0" applyFont="1" applyFill="1" applyBorder="1" applyAlignment="1">
      <alignment vertical="top" wrapText="1"/>
    </xf>
    <xf numFmtId="0" fontId="29" fillId="9" borderId="23" xfId="0" applyFont="1" applyFill="1" applyBorder="1" applyAlignment="1">
      <alignment vertical="top" wrapText="1"/>
    </xf>
    <xf numFmtId="0" fontId="29" fillId="9" borderId="12" xfId="0" applyFont="1" applyFill="1" applyBorder="1" applyAlignment="1">
      <alignment vertical="top" wrapText="1"/>
    </xf>
    <xf numFmtId="0" fontId="30" fillId="9" borderId="24" xfId="0" applyFont="1" applyFill="1" applyBorder="1" applyAlignment="1">
      <alignment vertical="top" wrapText="1"/>
    </xf>
    <xf numFmtId="0" fontId="29" fillId="8" borderId="19" xfId="0" applyFont="1" applyFill="1" applyBorder="1" applyAlignment="1">
      <alignment vertical="top" wrapText="1"/>
    </xf>
    <xf numFmtId="0" fontId="30" fillId="5" borderId="13" xfId="0" applyFont="1" applyFill="1" applyBorder="1" applyAlignment="1" applyProtection="1">
      <alignment vertical="top" wrapText="1"/>
      <protection locked="0"/>
    </xf>
    <xf numFmtId="0" fontId="30" fillId="0" borderId="13" xfId="0" applyFont="1" applyBorder="1" applyAlignment="1">
      <alignment horizontal="center" vertical="top" wrapText="1"/>
    </xf>
    <xf numFmtId="0" fontId="29" fillId="9" borderId="19" xfId="0" applyFont="1" applyFill="1" applyBorder="1" applyAlignment="1">
      <alignment vertical="top" wrapText="1"/>
    </xf>
    <xf numFmtId="0" fontId="31" fillId="3" borderId="4" xfId="0" applyFont="1" applyFill="1" applyBorder="1" applyAlignment="1">
      <alignment horizontal="left" vertical="top" wrapText="1"/>
    </xf>
    <xf numFmtId="0" fontId="31" fillId="5" borderId="15" xfId="0" applyFont="1" applyFill="1" applyBorder="1" applyAlignment="1" applyProtection="1">
      <alignment horizontal="center" vertical="top" wrapText="1"/>
      <protection locked="0"/>
    </xf>
    <xf numFmtId="2" fontId="31" fillId="3" borderId="5" xfId="0" applyNumberFormat="1" applyFont="1" applyFill="1" applyBorder="1" applyAlignment="1">
      <alignment horizontal="center" vertical="center"/>
    </xf>
    <xf numFmtId="2" fontId="31" fillId="3" borderId="5" xfId="0" quotePrefix="1" applyNumberFormat="1" applyFont="1" applyFill="1" applyBorder="1" applyAlignment="1">
      <alignment horizontal="center" vertical="center"/>
    </xf>
    <xf numFmtId="0" fontId="31" fillId="5" borderId="22" xfId="0" applyFont="1" applyFill="1" applyBorder="1" applyAlignment="1" applyProtection="1">
      <alignment horizontal="center" vertical="top" wrapText="1"/>
      <protection locked="0"/>
    </xf>
    <xf numFmtId="0" fontId="31" fillId="5" borderId="16" xfId="0" applyFont="1" applyFill="1" applyBorder="1" applyAlignment="1" applyProtection="1">
      <alignment horizontal="center" vertical="top" wrapText="1"/>
      <protection locked="0"/>
    </xf>
    <xf numFmtId="2" fontId="31" fillId="3" borderId="43" xfId="0" applyNumberFormat="1" applyFont="1" applyFill="1" applyBorder="1" applyAlignment="1">
      <alignment horizontal="center" vertical="center"/>
    </xf>
    <xf numFmtId="2" fontId="29" fillId="8" borderId="44" xfId="0" applyNumberFormat="1" applyFont="1" applyFill="1" applyBorder="1" applyAlignment="1">
      <alignment horizontal="center" vertical="center"/>
    </xf>
    <xf numFmtId="2" fontId="29" fillId="9" borderId="44" xfId="0" applyNumberFormat="1" applyFont="1" applyFill="1" applyBorder="1" applyAlignment="1">
      <alignment horizontal="center" vertical="center"/>
    </xf>
    <xf numFmtId="0" fontId="32" fillId="0" borderId="0" xfId="0" applyFont="1"/>
    <xf numFmtId="14" fontId="32" fillId="0" borderId="0" xfId="0" applyNumberFormat="1" applyFont="1"/>
    <xf numFmtId="0" fontId="18" fillId="3" borderId="45" xfId="0" applyFont="1" applyFill="1" applyBorder="1" applyAlignment="1">
      <alignment vertical="top" wrapText="1"/>
    </xf>
    <xf numFmtId="0" fontId="18" fillId="3" borderId="0" xfId="0" applyFont="1" applyFill="1" applyAlignment="1">
      <alignment vertical="top" wrapText="1"/>
    </xf>
    <xf numFmtId="0" fontId="36" fillId="3" borderId="18" xfId="0" applyFont="1" applyFill="1" applyBorder="1" applyAlignment="1">
      <alignment horizontal="center" vertical="center"/>
    </xf>
    <xf numFmtId="0" fontId="37" fillId="3" borderId="18" xfId="0" applyFont="1" applyFill="1" applyBorder="1" applyAlignment="1">
      <alignment horizontal="center" vertical="center"/>
    </xf>
    <xf numFmtId="0" fontId="26" fillId="3" borderId="0" xfId="0" applyFont="1" applyFill="1"/>
    <xf numFmtId="0" fontId="37" fillId="3" borderId="18" xfId="0" applyFont="1" applyFill="1" applyBorder="1" applyAlignment="1">
      <alignment horizontal="center" vertical="center" wrapText="1"/>
    </xf>
    <xf numFmtId="0" fontId="36" fillId="3" borderId="18" xfId="0" applyFont="1" applyFill="1" applyBorder="1" applyAlignment="1">
      <alignment horizontal="center" vertical="center" wrapText="1"/>
    </xf>
    <xf numFmtId="14" fontId="15" fillId="0" borderId="17" xfId="0" applyNumberFormat="1" applyFont="1" applyBorder="1" applyAlignment="1">
      <alignment horizontal="center" vertical="center"/>
    </xf>
    <xf numFmtId="2" fontId="15" fillId="0" borderId="17" xfId="0" applyNumberFormat="1" applyFont="1" applyBorder="1" applyAlignment="1">
      <alignment horizontal="center" vertical="center"/>
    </xf>
    <xf numFmtId="2" fontId="15" fillId="10" borderId="17" xfId="0" applyNumberFormat="1" applyFont="1" applyFill="1" applyBorder="1" applyAlignment="1">
      <alignment horizontal="center" vertical="center" wrapText="1"/>
    </xf>
    <xf numFmtId="2" fontId="38" fillId="11" borderId="17" xfId="0" applyNumberFormat="1" applyFont="1" applyFill="1" applyBorder="1" applyAlignment="1">
      <alignment horizontal="center" vertical="center" wrapText="1"/>
    </xf>
    <xf numFmtId="2" fontId="38" fillId="12" borderId="17" xfId="0" applyNumberFormat="1" applyFont="1" applyFill="1" applyBorder="1" applyAlignment="1">
      <alignment horizontal="center" vertical="center" wrapText="1"/>
    </xf>
    <xf numFmtId="2" fontId="15" fillId="7" borderId="17" xfId="0" applyNumberFormat="1" applyFont="1" applyFill="1" applyBorder="1" applyAlignment="1">
      <alignment horizontal="center" vertical="center" wrapText="1"/>
    </xf>
    <xf numFmtId="0" fontId="29" fillId="13" borderId="6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5" borderId="6" xfId="0" applyFont="1" applyFill="1" applyBorder="1" applyAlignment="1">
      <alignment horizontal="center" vertical="center" wrapText="1"/>
    </xf>
    <xf numFmtId="0" fontId="29" fillId="16" borderId="6" xfId="0" applyFont="1" applyFill="1" applyBorder="1" applyAlignment="1">
      <alignment horizontal="center" vertical="center"/>
    </xf>
    <xf numFmtId="0" fontId="29" fillId="8" borderId="18" xfId="0" applyFont="1" applyFill="1" applyBorder="1" applyAlignment="1">
      <alignment horizontal="center" vertical="center" wrapText="1"/>
    </xf>
    <xf numFmtId="0" fontId="29" fillId="9" borderId="18" xfId="0" applyFont="1" applyFill="1" applyBorder="1" applyAlignment="1">
      <alignment horizontal="center" vertical="center" wrapText="1"/>
    </xf>
    <xf numFmtId="0" fontId="31" fillId="8" borderId="6" xfId="0" applyFont="1" applyFill="1" applyBorder="1" applyAlignment="1">
      <alignment horizontal="left" vertical="top" wrapText="1"/>
    </xf>
    <xf numFmtId="0" fontId="31" fillId="8" borderId="4" xfId="0" applyFont="1" applyFill="1" applyBorder="1" applyAlignment="1">
      <alignment horizontal="left" vertical="top" wrapText="1"/>
    </xf>
    <xf numFmtId="0" fontId="31" fillId="8" borderId="26" xfId="0" applyFont="1" applyFill="1" applyBorder="1" applyAlignment="1">
      <alignment horizontal="left" vertical="top" wrapText="1"/>
    </xf>
    <xf numFmtId="0" fontId="31" fillId="8" borderId="28" xfId="0" applyFont="1" applyFill="1" applyBorder="1" applyAlignment="1">
      <alignment horizontal="left" vertical="top" wrapText="1"/>
    </xf>
    <xf numFmtId="0" fontId="31" fillId="9" borderId="6" xfId="0" applyFont="1" applyFill="1" applyBorder="1" applyAlignment="1">
      <alignment horizontal="left" vertical="top" wrapText="1"/>
    </xf>
    <xf numFmtId="0" fontId="31" fillId="9" borderId="4" xfId="0" applyFont="1" applyFill="1" applyBorder="1" applyAlignment="1">
      <alignment horizontal="left" vertical="top" wrapText="1"/>
    </xf>
    <xf numFmtId="0" fontId="31" fillId="17" borderId="6" xfId="0" applyFont="1" applyFill="1" applyBorder="1" applyAlignment="1">
      <alignment horizontal="left" vertical="top" wrapText="1"/>
    </xf>
    <xf numFmtId="0" fontId="31" fillId="17" borderId="4" xfId="0" applyFont="1" applyFill="1" applyBorder="1" applyAlignment="1">
      <alignment horizontal="left" vertical="top" wrapText="1"/>
    </xf>
    <xf numFmtId="0" fontId="31" fillId="18" borderId="4" xfId="0" applyFont="1" applyFill="1" applyBorder="1" applyAlignment="1">
      <alignment horizontal="left" vertical="top" wrapText="1"/>
    </xf>
    <xf numFmtId="2" fontId="17" fillId="18" borderId="17" xfId="0" applyNumberFormat="1" applyFont="1" applyFill="1" applyBorder="1" applyAlignment="1">
      <alignment horizontal="center" vertical="center" wrapText="1"/>
    </xf>
    <xf numFmtId="2" fontId="17" fillId="17" borderId="17" xfId="0" applyNumberFormat="1" applyFont="1" applyFill="1" applyBorder="1" applyAlignment="1">
      <alignment horizontal="center" vertical="center" wrapText="1"/>
    </xf>
    <xf numFmtId="2" fontId="17" fillId="9" borderId="17" xfId="0" applyNumberFormat="1" applyFont="1" applyFill="1" applyBorder="1" applyAlignment="1">
      <alignment horizontal="center" vertical="center" wrapText="1"/>
    </xf>
    <xf numFmtId="2" fontId="17" fillId="8" borderId="17" xfId="0" applyNumberFormat="1" applyFont="1" applyFill="1" applyBorder="1" applyAlignment="1">
      <alignment horizontal="center" vertical="center" wrapText="1"/>
    </xf>
    <xf numFmtId="0" fontId="36" fillId="0" borderId="21" xfId="0" applyFont="1" applyBorder="1" applyAlignment="1">
      <alignment horizontal="left" vertical="center"/>
    </xf>
    <xf numFmtId="0" fontId="37" fillId="0" borderId="21" xfId="0" applyFont="1" applyBorder="1" applyAlignment="1">
      <alignment horizontal="left" vertical="center"/>
    </xf>
    <xf numFmtId="2" fontId="38" fillId="6" borderId="17" xfId="0" applyNumberFormat="1" applyFont="1" applyFill="1" applyBorder="1" applyAlignment="1">
      <alignment horizontal="center" vertical="center" wrapText="1"/>
    </xf>
    <xf numFmtId="0" fontId="24" fillId="3" borderId="0" xfId="4" applyFont="1" applyFill="1" applyAlignment="1">
      <alignment horizontal="left" wrapText="1"/>
    </xf>
    <xf numFmtId="0" fontId="18" fillId="3" borderId="45" xfId="0" applyFont="1" applyFill="1" applyBorder="1" applyAlignment="1">
      <alignment horizontal="left" vertical="top" wrapText="1"/>
    </xf>
    <xf numFmtId="0" fontId="18" fillId="3" borderId="0" xfId="0" applyFont="1" applyFill="1" applyAlignment="1">
      <alignment horizontal="left" vertical="top" wrapText="1"/>
    </xf>
    <xf numFmtId="0" fontId="11" fillId="3" borderId="0" xfId="3" applyFont="1" applyFill="1" applyAlignment="1">
      <alignment horizontal="left" vertical="top" wrapText="1"/>
    </xf>
    <xf numFmtId="0" fontId="31" fillId="10" borderId="1" xfId="0" applyFont="1" applyFill="1" applyBorder="1" applyAlignment="1">
      <alignment horizontal="left" vertical="center"/>
    </xf>
    <xf numFmtId="0" fontId="35" fillId="11" borderId="1" xfId="0" applyFont="1" applyFill="1" applyBorder="1" applyAlignment="1">
      <alignment horizontal="left" vertical="center"/>
    </xf>
    <xf numFmtId="0" fontId="31" fillId="7" borderId="1" xfId="0" applyFont="1" applyFill="1" applyBorder="1" applyAlignment="1">
      <alignment horizontal="left" vertical="center"/>
    </xf>
    <xf numFmtId="0" fontId="35" fillId="12" borderId="1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left" vertical="center"/>
    </xf>
    <xf numFmtId="0" fontId="35" fillId="6" borderId="25" xfId="0" applyFont="1" applyFill="1" applyBorder="1" applyAlignment="1">
      <alignment horizontal="left" vertical="center"/>
    </xf>
    <xf numFmtId="0" fontId="21" fillId="8" borderId="31" xfId="0" applyFont="1" applyFill="1" applyBorder="1" applyAlignment="1">
      <alignment horizontal="left" vertical="center" wrapText="1"/>
    </xf>
    <xf numFmtId="0" fontId="7" fillId="8" borderId="32" xfId="0" applyFont="1" applyFill="1" applyBorder="1" applyAlignment="1">
      <alignment horizontal="left" vertical="center"/>
    </xf>
    <xf numFmtId="0" fontId="7" fillId="8" borderId="33" xfId="0" applyFont="1" applyFill="1" applyBorder="1" applyAlignment="1">
      <alignment horizontal="left" vertical="center"/>
    </xf>
    <xf numFmtId="0" fontId="17" fillId="3" borderId="35" xfId="0" applyFont="1" applyFill="1" applyBorder="1" applyAlignment="1">
      <alignment horizontal="left" vertical="top"/>
    </xf>
    <xf numFmtId="0" fontId="0" fillId="3" borderId="36" xfId="0" applyFill="1" applyBorder="1" applyAlignment="1">
      <alignment horizontal="left" vertical="top"/>
    </xf>
    <xf numFmtId="0" fontId="0" fillId="3" borderId="37" xfId="0" applyFill="1" applyBorder="1" applyAlignment="1">
      <alignment horizontal="left" vertical="top"/>
    </xf>
    <xf numFmtId="0" fontId="0" fillId="3" borderId="38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39" xfId="0" applyFill="1" applyBorder="1" applyAlignment="1">
      <alignment horizontal="left" vertical="top"/>
    </xf>
    <xf numFmtId="0" fontId="0" fillId="3" borderId="40" xfId="0" applyFill="1" applyBorder="1" applyAlignment="1">
      <alignment horizontal="left" vertical="top"/>
    </xf>
    <xf numFmtId="0" fontId="0" fillId="3" borderId="41" xfId="0" applyFill="1" applyBorder="1" applyAlignment="1">
      <alignment horizontal="left" vertical="top"/>
    </xf>
    <xf numFmtId="0" fontId="0" fillId="3" borderId="42" xfId="0" applyFill="1" applyBorder="1" applyAlignment="1">
      <alignment horizontal="left" vertical="top"/>
    </xf>
  </cellXfs>
  <cellStyles count="5">
    <cellStyle name="Link" xfId="4" builtinId="8"/>
    <cellStyle name="Normal" xfId="2" xr:uid="{4C951572-26D4-45D2-85B2-720093855003}"/>
    <cellStyle name="Standard" xfId="0" builtinId="0"/>
    <cellStyle name="Standard 2" xfId="1" xr:uid="{00000000-0005-0000-0000-000002000000}"/>
    <cellStyle name="Standard 3" xfId="3" xr:uid="{30FFC334-8031-4940-BBF2-1C6A6B411419}"/>
  </cellStyles>
  <dxfs count="30"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164" formatCode="dd/mm/yyyy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07262D"/>
        <name val="Calibri"/>
        <family val="2"/>
        <scheme val="minor"/>
      </font>
    </dxf>
    <dxf>
      <fill>
        <patternFill>
          <bgColor rgb="FFEBF5FF"/>
        </patternFill>
      </fill>
    </dxf>
    <dxf>
      <fill>
        <patternFill>
          <bgColor rgb="FFEBF5FF"/>
        </patternFill>
      </fill>
    </dxf>
    <dxf>
      <fill>
        <patternFill>
          <bgColor rgb="FFEBF5FF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4"/>
      </font>
    </dxf>
    <dxf>
      <font>
        <color theme="4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BF5FF"/>
      <color rgb="FF28D296"/>
      <color rgb="FF1964FF"/>
      <color rgb="FFE6F5E6"/>
      <color rgb="FFFFF0E6"/>
      <color rgb="FFFAF0E1"/>
      <color rgb="FF07262D"/>
      <color rgb="FFFF5041"/>
      <color rgb="FFFAC800"/>
      <color rgb="FFFFC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pivotCacheDefinition" Target="pivotCache/pivotCacheDefinition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37035026335867"/>
          <c:y val="0.13697195133318835"/>
          <c:w val="0.52764215589152741"/>
          <c:h val="0.81668136932967239"/>
        </c:manualLayout>
      </c:layout>
      <c:radarChart>
        <c:radarStyle val="marker"/>
        <c:varyColors val="0"/>
        <c:ser>
          <c:idx val="0"/>
          <c:order val="0"/>
          <c:tx>
            <c:strRef>
              <c:f>'Grafische Auswertung'!$D$12</c:f>
              <c:strCache>
                <c:ptCount val="1"/>
                <c:pt idx="0">
                  <c:v>Analyse A</c:v>
                </c:pt>
              </c:strCache>
            </c:strRef>
          </c:tx>
          <c:spPr>
            <a:ln w="31750">
              <a:solidFill>
                <a:srgbClr val="1964FF"/>
              </a:solidFill>
            </a:ln>
          </c:spPr>
          <c:marker>
            <c:symbol val="none"/>
          </c:marker>
          <c:cat>
            <c:strRef>
              <c:f>'Grafische Auswertung'!$B$13:$B$24</c:f>
              <c:strCache>
                <c:ptCount val="12"/>
                <c:pt idx="0">
                  <c:v>Technologiebasis</c:v>
                </c:pt>
                <c:pt idx="1">
                  <c:v>Tools im Prozess</c:v>
                </c:pt>
                <c:pt idx="2">
                  <c:v>Systemintegration</c:v>
                </c:pt>
                <c:pt idx="3">
                  <c:v>Datenerhebung</c:v>
                </c:pt>
                <c:pt idx="4">
                  <c:v>Datenbereitstellung</c:v>
                </c:pt>
                <c:pt idx="5">
                  <c:v>Datenverwendung</c:v>
                </c:pt>
                <c:pt idx="6">
                  <c:v>Beschreibung</c:v>
                </c:pt>
                <c:pt idx="7">
                  <c:v>Ausführung</c:v>
                </c:pt>
                <c:pt idx="8">
                  <c:v>Compliance</c:v>
                </c:pt>
                <c:pt idx="9">
                  <c:v>Zentrierung</c:v>
                </c:pt>
                <c:pt idx="10">
                  <c:v>Nutzen</c:v>
                </c:pt>
                <c:pt idx="11">
                  <c:v>Partizipation</c:v>
                </c:pt>
              </c:strCache>
            </c:strRef>
          </c:cat>
          <c:val>
            <c:numRef>
              <c:f>'Grafische Auswertung'!$D$13:$D$24</c:f>
              <c:numCache>
                <c:formatCode>0.00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B-4540-BC5C-DC22DA3D24CD}"/>
            </c:ext>
          </c:extLst>
        </c:ser>
        <c:ser>
          <c:idx val="1"/>
          <c:order val="1"/>
          <c:tx>
            <c:strRef>
              <c:f>'Grafische Auswertung'!$I$12</c:f>
              <c:strCache>
                <c:ptCount val="1"/>
                <c:pt idx="0">
                  <c:v>Analyse B</c:v>
                </c:pt>
              </c:strCache>
            </c:strRef>
          </c:tx>
          <c:spPr>
            <a:ln w="31750">
              <a:solidFill>
                <a:srgbClr val="28D296"/>
              </a:solidFill>
              <a:prstDash val="dash"/>
            </a:ln>
          </c:spPr>
          <c:marker>
            <c:symbol val="none"/>
          </c:marker>
          <c:cat>
            <c:strRef>
              <c:f>'Grafische Auswertung'!$B$13:$B$24</c:f>
              <c:strCache>
                <c:ptCount val="12"/>
                <c:pt idx="0">
                  <c:v>Technologiebasis</c:v>
                </c:pt>
                <c:pt idx="1">
                  <c:v>Tools im Prozess</c:v>
                </c:pt>
                <c:pt idx="2">
                  <c:v>Systemintegration</c:v>
                </c:pt>
                <c:pt idx="3">
                  <c:v>Datenerhebung</c:v>
                </c:pt>
                <c:pt idx="4">
                  <c:v>Datenbereitstellung</c:v>
                </c:pt>
                <c:pt idx="5">
                  <c:v>Datenverwendung</c:v>
                </c:pt>
                <c:pt idx="6">
                  <c:v>Beschreibung</c:v>
                </c:pt>
                <c:pt idx="7">
                  <c:v>Ausführung</c:v>
                </c:pt>
                <c:pt idx="8">
                  <c:v>Compliance</c:v>
                </c:pt>
                <c:pt idx="9">
                  <c:v>Zentrierung</c:v>
                </c:pt>
                <c:pt idx="10">
                  <c:v>Nutzen</c:v>
                </c:pt>
                <c:pt idx="11">
                  <c:v>Partizipation</c:v>
                </c:pt>
              </c:strCache>
            </c:strRef>
          </c:cat>
          <c:val>
            <c:numRef>
              <c:f>'Grafische Auswertung'!$I$13:$I$24</c:f>
              <c:numCache>
                <c:formatCode>0.00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8-4238-9575-04F373CDE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111744"/>
        <c:axId val="206112136"/>
      </c:radarChart>
      <c:catAx>
        <c:axId val="2061117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6112136"/>
        <c:crosses val="autoZero"/>
        <c:auto val="1"/>
        <c:lblAlgn val="ctr"/>
        <c:lblOffset val="100"/>
        <c:noMultiLvlLbl val="0"/>
      </c:catAx>
      <c:valAx>
        <c:axId val="206112136"/>
        <c:scaling>
          <c:orientation val="minMax"/>
          <c:max val="5"/>
          <c:min val="1"/>
        </c:scaling>
        <c:delete val="0"/>
        <c:axPos val="l"/>
        <c:majorGridlines/>
        <c:numFmt formatCode="0.00" sourceLinked="1"/>
        <c:majorTickMark val="cross"/>
        <c:minorTickMark val="none"/>
        <c:tickLblPos val="nextTo"/>
        <c:crossAx val="20611174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22722118619554921"/>
          <c:y val="8.343840740837629E-3"/>
          <c:w val="0.52384844559380106"/>
          <c:h val="5.7797193955406737E-2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1964FF"/>
            </a:solidFill>
          </c:spPr>
          <c:dPt>
            <c:idx val="0"/>
            <c:bubble3D val="0"/>
            <c:spPr>
              <a:solidFill>
                <a:srgbClr val="1964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68-4440-9B76-1642BA087EE3}"/>
              </c:ext>
            </c:extLst>
          </c:dPt>
          <c:dLbls>
            <c:dLbl>
              <c:idx val="0"/>
              <c:layout>
                <c:manualLayout>
                  <c:x val="7.9840319361277438E-3"/>
                  <c:y val="-0.279181602970862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E1F8E04-D1E6-4220-999B-FDC5D33F85B2}" type="VALUE">
                      <a:rPr lang="en-US" sz="1600" b="1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/>
                      </a:pPr>
                      <a:t>[]</a:t>
                    </a:fld>
                    <a:endParaRPr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65073003599101"/>
                      <c:h val="0.240384987109738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068-4440-9B76-1642BA087E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'Grafische Auswertung'!$D$28</c:f>
              <c:numCache>
                <c:formatCode>0.00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68-4440-9B76-1642BA087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28D296"/>
            </a:solidFill>
          </c:spPr>
          <c:dPt>
            <c:idx val="0"/>
            <c:bubble3D val="0"/>
            <c:spPr>
              <a:solidFill>
                <a:srgbClr val="28D2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A2-4375-8B97-D7EC68C5B004}"/>
              </c:ext>
            </c:extLst>
          </c:dPt>
          <c:dLbls>
            <c:dLbl>
              <c:idx val="0"/>
              <c:layout>
                <c:manualLayout>
                  <c:x val="-6.2357556284179556E-17"/>
                  <c:y val="-0.284584389770232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85007231238955"/>
                      <c:h val="0.380078262782021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7A2-4375-8B97-D7EC68C5B0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'Grafische Auswertung'!$I$28</c:f>
              <c:numCache>
                <c:formatCode>0.00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A2-4375-8B97-D7EC68C5B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2800" b="1">
                <a:solidFill>
                  <a:srgbClr val="07262D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Ergebnis</a:t>
            </a:r>
          </a:p>
        </c:rich>
      </c:tx>
      <c:layout>
        <c:manualLayout>
          <c:xMode val="edge"/>
          <c:yMode val="edge"/>
          <c:x val="6.6479274466403251E-3"/>
          <c:y val="1.6334863151146874E-2"/>
        </c:manualLayout>
      </c:layout>
      <c:overlay val="0"/>
      <c:spPr>
        <a:solidFill>
          <a:sysClr val="window" lastClr="FFFFFF"/>
        </a:solidFill>
        <a:ln>
          <a:solidFill>
            <a:srgbClr val="1964F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93654516867717"/>
          <c:y val="0.19063145436103546"/>
          <c:w val="0.58508305412274486"/>
          <c:h val="0.507429275830499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'Tabellarische Auswertung'!$Z$3</c:f>
              <c:strCache>
                <c:ptCount val="1"/>
                <c:pt idx="0">
                  <c:v>Digitalisierungsgrad</c:v>
                </c:pt>
              </c:strCache>
            </c:strRef>
          </c:tx>
          <c:spPr>
            <a:solidFill>
              <a:srgbClr val="1964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'Tabellarische Auswertung'!$A$4:$E$250</c:f>
              <c:multiLvlStrCache>
                <c:ptCount val="4"/>
                <c:lvl>
                  <c:pt idx="0">
                    <c:v>Kunde A</c:v>
                  </c:pt>
                  <c:pt idx="1">
                    <c:v>Unternehmen XXX</c:v>
                  </c:pt>
                  <c:pt idx="2">
                    <c:v>Kunde B</c:v>
                  </c:pt>
                </c:lvl>
                <c:lvl>
                  <c:pt idx="0">
                    <c:v>Kerngeschäftsprozesse</c:v>
                  </c:pt>
                  <c:pt idx="1">
                    <c:v>Unterstützungsprozesse</c:v>
                  </c:pt>
                  <c:pt idx="2">
                    <c:v>Steuerungsprozesse</c:v>
                  </c:pt>
                </c:lvl>
                <c:lvl>
                  <c:pt idx="0">
                    <c:v>Schriftliche Kundenanfrage</c:v>
                  </c:pt>
                  <c:pt idx="1">
                    <c:v>Mitarbeiter gewinnen</c:v>
                  </c:pt>
                  <c:pt idx="2">
                    <c:v>Musterprozess A</c:v>
                  </c:pt>
                  <c:pt idx="3">
                    <c:v>Oberhalb einfügen</c:v>
                  </c:pt>
                </c:lvl>
                <c:lvl>
                  <c:pt idx="0">
                    <c:v>8/3/2022</c:v>
                  </c:pt>
                  <c:pt idx="1">
                    <c:v>8/3/2022</c:v>
                  </c:pt>
                  <c:pt idx="2">
                    <c:v>8/3/2022</c:v>
                  </c:pt>
                </c:lvl>
                <c:lvl>
                  <c:pt idx="0">
                    <c:v>Kundenservice</c:v>
                  </c:pt>
                  <c:pt idx="1">
                    <c:v>Personal</c:v>
                  </c:pt>
                  <c:pt idx="2">
                    <c:v>Kundenservice</c:v>
                  </c:pt>
                </c:lvl>
              </c:multiLvlStrCache>
            </c:multiLvlStrRef>
          </c:cat>
          <c:val>
            <c:numRef>
              <c:f>'Tabellarische Auswertung'!$Z$4:$Z$251</c:f>
              <c:numCache>
                <c:formatCode>0.00</c:formatCode>
                <c:ptCount val="5"/>
                <c:pt idx="0">
                  <c:v>3.3666666666666663</c:v>
                </c:pt>
                <c:pt idx="1">
                  <c:v>3.4</c:v>
                </c:pt>
                <c:pt idx="2">
                  <c:v>3.4666666666666672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FB-84F0-404F-98E8-B42AE9AE8CB1}"/>
            </c:ext>
          </c:extLst>
        </c:ser>
        <c:ser>
          <c:idx val="1"/>
          <c:order val="1"/>
          <c:tx>
            <c:strRef>
              <c:f>'Tabellarische Auswertung'!$AA$3</c:f>
              <c:strCache>
                <c:ptCount val="1"/>
                <c:pt idx="0">
                  <c:v>Digitalisierungspotential</c:v>
                </c:pt>
              </c:strCache>
            </c:strRef>
          </c:tx>
          <c:spPr>
            <a:solidFill>
              <a:srgbClr val="EBF5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BF5FF"/>
              </a:solidFill>
              <a:ln>
                <a:solidFill>
                  <a:schemeClr val="accent5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42-4F2D-BF6D-FE33C8271C0B}"/>
              </c:ext>
            </c:extLst>
          </c:dPt>
          <c:cat>
            <c:multiLvlStrRef>
              <c:f>'Tabellarische Auswertung'!$A$4:$E$250</c:f>
              <c:multiLvlStrCache>
                <c:ptCount val="4"/>
                <c:lvl>
                  <c:pt idx="0">
                    <c:v>Kunde A</c:v>
                  </c:pt>
                  <c:pt idx="1">
                    <c:v>Unternehmen XXX</c:v>
                  </c:pt>
                  <c:pt idx="2">
                    <c:v>Kunde B</c:v>
                  </c:pt>
                </c:lvl>
                <c:lvl>
                  <c:pt idx="0">
                    <c:v>Kerngeschäftsprozesse</c:v>
                  </c:pt>
                  <c:pt idx="1">
                    <c:v>Unterstützungsprozesse</c:v>
                  </c:pt>
                  <c:pt idx="2">
                    <c:v>Steuerungsprozesse</c:v>
                  </c:pt>
                </c:lvl>
                <c:lvl>
                  <c:pt idx="0">
                    <c:v>Schriftliche Kundenanfrage</c:v>
                  </c:pt>
                  <c:pt idx="1">
                    <c:v>Mitarbeiter gewinnen</c:v>
                  </c:pt>
                  <c:pt idx="2">
                    <c:v>Musterprozess A</c:v>
                  </c:pt>
                  <c:pt idx="3">
                    <c:v>Oberhalb einfügen</c:v>
                  </c:pt>
                </c:lvl>
                <c:lvl>
                  <c:pt idx="0">
                    <c:v>8/3/2022</c:v>
                  </c:pt>
                  <c:pt idx="1">
                    <c:v>8/3/2022</c:v>
                  </c:pt>
                  <c:pt idx="2">
                    <c:v>8/3/2022</c:v>
                  </c:pt>
                </c:lvl>
                <c:lvl>
                  <c:pt idx="0">
                    <c:v>Kundenservice</c:v>
                  </c:pt>
                  <c:pt idx="1">
                    <c:v>Personal</c:v>
                  </c:pt>
                  <c:pt idx="2">
                    <c:v>Kundenservice</c:v>
                  </c:pt>
                </c:lvl>
              </c:multiLvlStrCache>
            </c:multiLvlStrRef>
          </c:cat>
          <c:val>
            <c:numRef>
              <c:f>'Tabellarische Auswertung'!$AA$4:$AA$251</c:f>
              <c:numCache>
                <c:formatCode>0.00</c:formatCode>
                <c:ptCount val="5"/>
                <c:pt idx="0">
                  <c:v>0.63333333333333375</c:v>
                </c:pt>
                <c:pt idx="1">
                  <c:v>0.60000000000000009</c:v>
                </c:pt>
                <c:pt idx="2">
                  <c:v>1.0333333333333328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52B-84F0-404F-98E8-B42AE9AE8CB1}"/>
            </c:ext>
          </c:extLst>
        </c:ser>
        <c:ser>
          <c:idx val="2"/>
          <c:order val="2"/>
          <c:tx>
            <c:strRef>
              <c:f>'Tabellarische Auswertung'!$AB$3</c:f>
              <c:strCache>
                <c:ptCount val="1"/>
                <c:pt idx="0">
                  <c:v>Aufgrund der bestehenden Rahmenbedingungen (z. B. Kundenbedürfnisse, Wirtschaftlichkeit, Gesetze, etc.) derzeit nicht „vollständig digital“ realisierbar.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42-4F2D-BF6D-FE33C8271C0B}"/>
              </c:ext>
            </c:extLst>
          </c:dPt>
          <c:cat>
            <c:multiLvlStrRef>
              <c:f>'Tabellarische Auswertung'!$A$4:$E$250</c:f>
              <c:multiLvlStrCache>
                <c:ptCount val="4"/>
                <c:lvl>
                  <c:pt idx="0">
                    <c:v>Kunde A</c:v>
                  </c:pt>
                  <c:pt idx="1">
                    <c:v>Unternehmen XXX</c:v>
                  </c:pt>
                  <c:pt idx="2">
                    <c:v>Kunde B</c:v>
                  </c:pt>
                </c:lvl>
                <c:lvl>
                  <c:pt idx="0">
                    <c:v>Kerngeschäftsprozesse</c:v>
                  </c:pt>
                  <c:pt idx="1">
                    <c:v>Unterstützungsprozesse</c:v>
                  </c:pt>
                  <c:pt idx="2">
                    <c:v>Steuerungsprozesse</c:v>
                  </c:pt>
                </c:lvl>
                <c:lvl>
                  <c:pt idx="0">
                    <c:v>Schriftliche Kundenanfrage</c:v>
                  </c:pt>
                  <c:pt idx="1">
                    <c:v>Mitarbeiter gewinnen</c:v>
                  </c:pt>
                  <c:pt idx="2">
                    <c:v>Musterprozess A</c:v>
                  </c:pt>
                  <c:pt idx="3">
                    <c:v>Oberhalb einfügen</c:v>
                  </c:pt>
                </c:lvl>
                <c:lvl>
                  <c:pt idx="0">
                    <c:v>8/3/2022</c:v>
                  </c:pt>
                  <c:pt idx="1">
                    <c:v>8/3/2022</c:v>
                  </c:pt>
                  <c:pt idx="2">
                    <c:v>8/3/2022</c:v>
                  </c:pt>
                </c:lvl>
                <c:lvl>
                  <c:pt idx="0">
                    <c:v>Kundenservice</c:v>
                  </c:pt>
                  <c:pt idx="1">
                    <c:v>Personal</c:v>
                  </c:pt>
                  <c:pt idx="2">
                    <c:v>Kundenservice</c:v>
                  </c:pt>
                </c:lvl>
              </c:multiLvlStrCache>
            </c:multiLvlStrRef>
          </c:cat>
          <c:val>
            <c:numRef>
              <c:f>'Tabellarische Auswertung'!$AB$4:$AB$251</c:f>
              <c:numCache>
                <c:formatCode>0.00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52C-84F0-404F-98E8-B42AE9AE8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992271096"/>
        <c:axId val="992272736"/>
      </c:barChart>
      <c:catAx>
        <c:axId val="99227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92272736"/>
        <c:crosses val="autoZero"/>
        <c:auto val="1"/>
        <c:lblAlgn val="ctr"/>
        <c:lblOffset val="100"/>
        <c:noMultiLvlLbl val="0"/>
      </c:catAx>
      <c:valAx>
        <c:axId val="992272736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1964F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9227109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655164267547083"/>
          <c:y val="0.84090933383361266"/>
          <c:w val="0.47691025407453186"/>
          <c:h val="0.1275282820926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558550832416264"/>
          <c:y val="0.14196836506547791"/>
          <c:w val="0.55452350984008036"/>
          <c:h val="0.73120992228912562"/>
        </c:manualLayout>
      </c:layout>
      <c:doughnut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1964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8A-4B0D-A47E-ECBC908E15D6}"/>
              </c:ext>
            </c:extLst>
          </c:dPt>
          <c:dLbls>
            <c:dLbl>
              <c:idx val="0"/>
              <c:layout>
                <c:manualLayout>
                  <c:x val="-1.0622654860742849E-2"/>
                  <c:y val="-0.17636684303350969"/>
                </c:manualLayout>
              </c:layout>
              <c:tx>
                <c:rich>
                  <a:bodyPr/>
                  <a:lstStyle/>
                  <a:p>
                    <a:fld id="{E073F385-9708-4E00-AE1B-6A9F96A2F60B}" type="VALU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[]</a:t>
                    </a:fld>
                    <a:endParaRPr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08A-4B0D-A47E-ECBC908E15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'Tabellarische Auswertung'!$Z$2</c:f>
              <c:numCache>
                <c:formatCode>0.00</c:formatCode>
                <c:ptCount val="1"/>
                <c:pt idx="0">
                  <c:v>3.411111111111111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8A-4B0D-A47E-ECBC908E1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[Management_Cockpit.xlsx]Auswertung Power Query Prozessk!PivotTable9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Übersicht </a:t>
            </a:r>
          </a:p>
          <a:p>
            <a:pPr>
              <a:defRPr/>
            </a:pPr>
            <a:r>
              <a:rPr lang="en-US"/>
              <a:t>VBL - Prozessbewertungen je Prozess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radarChart>
        <c:radarStyle val="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459150352"/>
        <c:axId val="1459150680"/>
      </c:radarChart>
      <c:catAx>
        <c:axId val="145915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150680"/>
        <c:crosses val="autoZero"/>
        <c:auto val="1"/>
        <c:lblAlgn val="ctr"/>
        <c:lblOffset val="100"/>
        <c:noMultiLvlLbl val="0"/>
      </c:catAx>
      <c:valAx>
        <c:axId val="145915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15035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itkom.org/Themen/Technologien-Software/Digital-Office/Reifegradmodell-Digitale-Geschaeftsprozesse.htm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419100</xdr:colOff>
      <xdr:row>0</xdr:row>
      <xdr:rowOff>152400</xdr:rowOff>
    </xdr:from>
    <xdr:to>
      <xdr:col>12</xdr:col>
      <xdr:colOff>153761</xdr:colOff>
      <xdr:row>0</xdr:row>
      <xdr:rowOff>504825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EA5340A-A85E-420E-9583-F773CEC29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2400"/>
          <a:ext cx="1258661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1028700</xdr:rowOff>
    </xdr:from>
    <xdr:to>
      <xdr:col>7</xdr:col>
      <xdr:colOff>438150</xdr:colOff>
      <xdr:row>17</xdr:row>
      <xdr:rowOff>106241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211E393-73E0-4492-9026-F2FB48F87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1028700"/>
          <a:ext cx="5695950" cy="3487616"/>
        </a:xfrm>
        <a:prstGeom prst="rect">
          <a:avLst/>
        </a:prstGeom>
      </xdr:spPr>
    </xdr:pic>
    <xdr:clientData/>
  </xdr:twoCellAnchor>
  <xdr:oneCellAnchor>
    <xdr:from>
      <xdr:col>8</xdr:col>
      <xdr:colOff>629227</xdr:colOff>
      <xdr:row>0</xdr:row>
      <xdr:rowOff>1060542</xdr:rowOff>
    </xdr:from>
    <xdr:ext cx="2667000" cy="977191"/>
    <xdr:sp macro="" textlink="">
      <xdr:nvSpPr>
        <xdr:cNvPr id="4" name="Textfeld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77ECAE2-E990-4058-8E37-68425F7DCB68}"/>
            </a:ext>
          </a:extLst>
        </xdr:cNvPr>
        <xdr:cNvSpPr txBox="1"/>
      </xdr:nvSpPr>
      <xdr:spPr>
        <a:xfrm>
          <a:off x="6725227" y="1060542"/>
          <a:ext cx="2667000" cy="977191"/>
        </a:xfrm>
        <a:prstGeom prst="rect">
          <a:avLst/>
        </a:prstGeom>
        <a:solidFill>
          <a:srgbClr val="EBF5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Eine Kurzanleitung zur Nutzung</a:t>
          </a:r>
        </a:p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des Management-Cockpits finden Sie</a:t>
          </a:r>
        </a:p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auf unserer Website unter: </a:t>
          </a:r>
          <a:r>
            <a:rPr lang="de-DE" sz="1000">
              <a:solidFill>
                <a:srgbClr val="1964FF"/>
              </a:solidFill>
              <a:latin typeface="Arial" panose="020B0604020202020204" pitchFamily="34" charset="0"/>
              <a:cs typeface="Arial" panose="020B0604020202020204" pitchFamily="34" charset="0"/>
            </a:rPr>
            <a:t>https://www.bitkom.org/Themen/Technologien-Software/Digital-Office/Reifegradmodell-Digitale-Geschaeftsprozesse.html </a:t>
          </a:r>
        </a:p>
      </xdr:txBody>
    </xdr:sp>
    <xdr:clientData/>
  </xdr:oneCellAnchor>
  <xdr:oneCellAnchor>
    <xdr:from>
      <xdr:col>8</xdr:col>
      <xdr:colOff>0</xdr:colOff>
      <xdr:row>0</xdr:row>
      <xdr:rowOff>1057275</xdr:rowOff>
    </xdr:from>
    <xdr:ext cx="636541" cy="980803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711D31EA-EC18-4F81-89D3-DE3BC99FFB6E}"/>
            </a:ext>
          </a:extLst>
        </xdr:cNvPr>
        <xdr:cNvSpPr txBox="1"/>
      </xdr:nvSpPr>
      <xdr:spPr>
        <a:xfrm>
          <a:off x="6096000" y="1057275"/>
          <a:ext cx="636541" cy="980803"/>
        </a:xfrm>
        <a:prstGeom prst="rect">
          <a:avLst/>
        </a:prstGeom>
        <a:solidFill>
          <a:srgbClr val="07262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de-DE" sz="6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?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47625</xdr:rowOff>
    </xdr:from>
    <xdr:to>
      <xdr:col>8</xdr:col>
      <xdr:colOff>1809750</xdr:colOff>
      <xdr:row>91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2ED1E63-FE17-4C6C-AFEC-2C385AB09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32</xdr:row>
      <xdr:rowOff>4759</xdr:rowOff>
    </xdr:from>
    <xdr:to>
      <xdr:col>0</xdr:col>
      <xdr:colOff>1895475</xdr:colOff>
      <xdr:row>39</xdr:row>
      <xdr:rowOff>76199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3F942A0-1D9F-4935-9B2C-10C52BC04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719135</xdr:colOff>
      <xdr:row>32</xdr:row>
      <xdr:rowOff>9525</xdr:rowOff>
    </xdr:from>
    <xdr:to>
      <xdr:col>8</xdr:col>
      <xdr:colOff>1816892</xdr:colOff>
      <xdr:row>39</xdr:row>
      <xdr:rowOff>80965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B5B9FC37-71ED-4C8C-9F88-AA7C51E4F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925286</xdr:colOff>
      <xdr:row>111</xdr:row>
      <xdr:rowOff>78624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2C75852-1CF5-4DC9-B0CF-60CE0CEC0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0574000"/>
          <a:ext cx="925286" cy="2002674"/>
        </a:xfrm>
        <a:prstGeom prst="rect">
          <a:avLst/>
        </a:prstGeom>
      </xdr:spPr>
    </xdr:pic>
    <xdr:clientData/>
  </xdr:twoCellAnchor>
  <xdr:oneCellAnchor>
    <xdr:from>
      <xdr:col>0</xdr:col>
      <xdr:colOff>922565</xdr:colOff>
      <xdr:row>103</xdr:row>
      <xdr:rowOff>9526</xdr:rowOff>
    </xdr:from>
    <xdr:ext cx="7712752" cy="1981199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2473F182-CCBA-4380-AA53-586993A6C875}"/>
            </a:ext>
          </a:extLst>
        </xdr:cNvPr>
        <xdr:cNvSpPr txBox="1"/>
      </xdr:nvSpPr>
      <xdr:spPr>
        <a:xfrm>
          <a:off x="922565" y="20583526"/>
          <a:ext cx="7712752" cy="1981199"/>
        </a:xfrm>
        <a:prstGeom prst="rect">
          <a:avLst/>
        </a:prstGeom>
        <a:solidFill>
          <a:srgbClr val="EBF5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Für die Bewertung der Kriterien erfolgt auf einer fünf-stufigen Likert-Skala. Diese ungerade Ordinalskala wurde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aufgrund ihres einfachen Handlings und der Möglichkeit der neutralen Haltung ausgewählt.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"Reifegradmodell" werden fünf Stufen verwendet: nicht digital; überwiegend nicht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digital; teilweise digital; überwiegend digital; vollständig digital.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einigen Fragen kann es zur Beantwortung der Frage sinnvoll sein, die Skalen »trifft überhaupt nicht zu«;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»trifft eher nicht zu«; »teils / teils«; »trifft eher zu«; »trifft voll und ganz zu« zu nutzen. Um eine anschauliche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Darstellung und somit bessere Verständlichkeit sowie Akzeptanz des Modells zu ermöglichen, wird im Modell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durchgehend die Skala »nicht digital« bis »vollständig digital« verwendet.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</xdr:row>
      <xdr:rowOff>76200</xdr:rowOff>
    </xdr:from>
    <xdr:to>
      <xdr:col>20</xdr:col>
      <xdr:colOff>292893</xdr:colOff>
      <xdr:row>49</xdr:row>
      <xdr:rowOff>78582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E2667B2-6BF3-48B3-AD41-9AA1BAEE42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53977</xdr:colOff>
      <xdr:row>10</xdr:row>
      <xdr:rowOff>76200</xdr:rowOff>
    </xdr:from>
    <xdr:to>
      <xdr:col>20</xdr:col>
      <xdr:colOff>159093</xdr:colOff>
      <xdr:row>21</xdr:row>
      <xdr:rowOff>95250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C9DB1EF-B489-4D1A-9FD6-6BC8E1C505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523875</xdr:colOff>
      <xdr:row>16</xdr:row>
      <xdr:rowOff>127000</xdr:rowOff>
    </xdr:from>
    <xdr:to>
      <xdr:col>17</xdr:col>
      <xdr:colOff>638175</xdr:colOff>
      <xdr:row>16</xdr:row>
      <xdr:rowOff>152400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FA24C1C5-380B-4EC2-8F1A-267F7BDCC554}"/>
            </a:ext>
          </a:extLst>
        </xdr:cNvPr>
        <xdr:cNvCxnSpPr/>
      </xdr:nvCxnSpPr>
      <xdr:spPr>
        <a:xfrm>
          <a:off x="2809875" y="3730625"/>
          <a:ext cx="10782300" cy="25400"/>
        </a:xfrm>
        <a:prstGeom prst="line">
          <a:avLst/>
        </a:prstGeom>
        <a:ln w="41275">
          <a:solidFill>
            <a:srgbClr val="1964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0.02212</cdr:x>
      <cdr:y>0.13822</cdr:y>
    </cdr:from>
    <cdr:to>
      <cdr:x>0.13452</cdr:x>
      <cdr:y>0.75342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F4F9A611-752F-46A6-AC88-95AD757F94D3}"/>
            </a:ext>
          </a:extLst>
        </cdr:cNvPr>
        <cdr:cNvSpPr txBox="1"/>
      </cdr:nvSpPr>
      <cdr:spPr>
        <a:xfrm xmlns:a="http://schemas.openxmlformats.org/drawingml/2006/main">
          <a:off x="334738" y="1200606"/>
          <a:ext cx="1700932" cy="5343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200" b="1">
              <a:latin typeface="Arial" panose="020B0604020202020204" pitchFamily="34" charset="0"/>
              <a:cs typeface="Arial" panose="020B0604020202020204" pitchFamily="34" charset="0"/>
            </a:rPr>
            <a:t>Digitalisierungsgrad</a:t>
          </a:r>
        </a:p>
        <a:p xmlns:a="http://schemas.openxmlformats.org/drawingml/2006/main">
          <a:endParaRPr lang="de-DE" sz="105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de-DE" sz="1050">
              <a:latin typeface="Arial" panose="020B0604020202020204" pitchFamily="34" charset="0"/>
              <a:cs typeface="Arial" panose="020B0604020202020204" pitchFamily="34" charset="0"/>
            </a:rPr>
            <a:t>Vollständig digital</a:t>
          </a:r>
        </a:p>
        <a:p xmlns:a="http://schemas.openxmlformats.org/drawingml/2006/main">
          <a:endParaRPr lang="de-DE" sz="105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de-DE" sz="1050">
              <a:latin typeface="Arial" panose="020B0604020202020204" pitchFamily="34" charset="0"/>
              <a:cs typeface="Arial" panose="020B0604020202020204" pitchFamily="34" charset="0"/>
            </a:rPr>
            <a:t>überwiegend</a:t>
          </a:r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 digital</a:t>
          </a: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Teilweise digital</a:t>
          </a: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Überwiegend nicht digital</a:t>
          </a: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Nicht digital</a:t>
          </a:r>
          <a:endParaRPr lang="de-DE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0.88959</cdr:x>
      <cdr:y>0.02518</cdr:y>
    </cdr:from>
    <cdr:to>
      <cdr:x>0.97276</cdr:x>
      <cdr:y>0.06885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854456CD-54CC-4BC4-9681-10FD1CAE9BD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462000" y="203200"/>
          <a:ext cx="1258661" cy="352425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0.17105</cdr:x>
      <cdr:y>0.04556</cdr:y>
    </cdr:from>
    <cdr:to>
      <cdr:x>0.8356</cdr:x>
      <cdr:y>0.34595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8CCFCC95-92F8-4E2E-8567-4D20E8B7131B}"/>
            </a:ext>
          </a:extLst>
        </cdr:cNvPr>
        <cdr:cNvSpPr txBox="1"/>
      </cdr:nvSpPr>
      <cdr:spPr>
        <a:xfrm xmlns:a="http://schemas.openxmlformats.org/drawingml/2006/main">
          <a:off x="412206" y="62270"/>
          <a:ext cx="1601449" cy="410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400" b="1">
              <a:latin typeface="Arial" panose="020B0604020202020204" pitchFamily="34" charset="0"/>
              <a:cs typeface="Arial" panose="020B0604020202020204" pitchFamily="34" charset="0"/>
            </a:rPr>
            <a:t>Aktuell</a:t>
          </a:r>
          <a:r>
            <a:rPr lang="de-DE" sz="1400" b="1"/>
            <a:t> </a:t>
          </a:r>
          <a:r>
            <a:rPr lang="de-DE" sz="1100"/>
            <a:t> </a:t>
          </a:r>
        </a:p>
      </cdr:txBody>
    </cdr:sp>
  </cdr:relSizeAnchor>
  <cdr:relSizeAnchor xmlns:cdr="http://schemas.openxmlformats.org/drawingml/2006/chartDrawing">
    <cdr:from>
      <cdr:x>0.43874</cdr:x>
      <cdr:y>0.41115</cdr:y>
    </cdr:from>
    <cdr:to>
      <cdr:x>0.55336</cdr:x>
      <cdr:y>0.55749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BBC2803A-579E-4AF6-8870-65D5ED4346AF}"/>
            </a:ext>
          </a:extLst>
        </cdr:cNvPr>
        <cdr:cNvSpPr txBox="1"/>
      </cdr:nvSpPr>
      <cdr:spPr>
        <a:xfrm xmlns:a="http://schemas.openxmlformats.org/drawingml/2006/main">
          <a:off x="1057276" y="561974"/>
          <a:ext cx="2762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6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Ø</a:t>
          </a:r>
          <a:endParaRPr lang="de-DE" sz="1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376237</xdr:colOff>
      <xdr:row>7</xdr:row>
      <xdr:rowOff>157162</xdr:rowOff>
    </xdr:from>
    <xdr:to>
      <xdr:col>12</xdr:col>
      <xdr:colOff>28575</xdr:colOff>
      <xdr:row>43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E552802-C407-45AE-9099-8283DB1C6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ischer, Tobias (VBL / ZO218)" refreshedDate="44285.382584259256" createdVersion="6" refreshedVersion="6" minRefreshableVersion="3" recordCount="16" xr:uid="{20A5B3C8-6916-497B-85F2-DE18BA778E24}">
  <cacheSource type="worksheet">
    <worksheetSource ref="N1:T1048576" sheet="Datenbasis"/>
  </cacheSource>
  <cacheFields count="7">
    <cacheField name="Source.Name" numFmtId="0">
      <sharedItems containsBlank="1"/>
    </cacheField>
    <cacheField name="Prozesskategorie" numFmtId="0">
      <sharedItems containsBlank="1" count="3">
        <s v="Unterstützungsprozesse"/>
        <m/>
        <s v="Kerngeschäftsprozesse" u="1"/>
      </sharedItems>
    </cacheField>
    <cacheField name="Prozessbereich" numFmtId="0">
      <sharedItems containsBlank="1"/>
    </cacheField>
    <cacheField name="Geschäftsszenario" numFmtId="0">
      <sharedItems containsBlank="1"/>
    </cacheField>
    <cacheField name="Prozessname" numFmtId="0">
      <sharedItems containsBlank="1" count="3">
        <s v="Zulieferung Jahresrechnung erstellen"/>
        <m/>
        <s v="XXXXXXXX" u="1"/>
      </sharedItems>
    </cacheField>
    <cacheField name="Kriterium" numFmtId="0">
      <sharedItems containsBlank="1" count="10">
        <s v="Strategische Bedeutung"/>
        <s v="Betrachtungszeitraum"/>
        <s v="Reifegrad_x000a__x000a_Der Reifegrad liefert eine qualitative Aussage über das Niveau und die Stabilität eines Prozesses"/>
        <s v="Automatisierungsgrad_x000a__x000a_Der Automatisierungsgrad beschreibt die Ausgestaltung der IT-Unterstützung des Prozesses."/>
        <s v="Fallzahl"/>
        <s v="Ressourcenbindung (personell)"/>
        <s v="Reichweite"/>
        <m/>
        <s v="Automatisierungsgrad" u="1"/>
        <s v="Reifegrad" u="1"/>
      </sharedItems>
    </cacheField>
    <cacheField name="Unterkriterium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Fischer, Tobias (VBL / ZO218)" refreshedDate="44285.703104050925" backgroundQuery="1" createdVersion="6" refreshedVersion="6" minRefreshableVersion="3" recordCount="0" supportSubquery="1" supportAdvancedDrill="1" xr:uid="{16EA0904-1FC0-4411-BB7E-77623D4D09DE}">
  <cacheSource type="external" connectionId="6"/>
  <cacheFields count="1">
    <cacheField name="[Measures].[Anzahl verschiedene Prozesskategorien]" caption="Anzahl verschiedene Prozesskategorien" numFmtId="0" hierarchy="27" level="32767"/>
  </cacheFields>
  <cacheHierarchies count="33">
    <cacheHierarchy uniqueName="[_01_Neu__9].[Source.Name]" caption="Source.Name" attribute="1" defaultMemberUniqueName="[_01_Neu__9].[Source.Name].[All]" allUniqueName="[_01_Neu__9].[Source.Name].[All]" dimensionUniqueName="[_01_Neu__9]" displayFolder="" count="0" memberValueDatatype="130" unbalanced="0"/>
    <cacheHierarchy uniqueName="[_01_Neu__9].[Prozesskategorie]" caption="Prozesskategorie" attribute="1" defaultMemberUniqueName="[_01_Neu__9].[Prozesskategorie].[All]" allUniqueName="[_01_Neu__9].[Prozesskategorie].[All]" dimensionUniqueName="[_01_Neu__9]" displayFolder="" count="0" memberValueDatatype="130" unbalanced="0"/>
    <cacheHierarchy uniqueName="[_01_Neu__9].[Prozessbereich]" caption="Prozessbereich" attribute="1" defaultMemberUniqueName="[_01_Neu__9].[Prozessbereich].[All]" allUniqueName="[_01_Neu__9].[Prozessbereich].[All]" dimensionUniqueName="[_01_Neu__9]" displayFolder="" count="0" memberValueDatatype="130" unbalanced="0"/>
    <cacheHierarchy uniqueName="[_01_Neu__9].[Geschäftsszenario]" caption="Geschäftsszenario" attribute="1" defaultMemberUniqueName="[_01_Neu__9].[Geschäftsszenario].[All]" allUniqueName="[_01_Neu__9].[Geschäftsszenario].[All]" dimensionUniqueName="[_01_Neu__9]" displayFolder="" count="0" memberValueDatatype="130" unbalanced="0"/>
    <cacheHierarchy uniqueName="[_01_Neu__9].[Prozessname]" caption="Prozessname" attribute="1" defaultMemberUniqueName="[_01_Neu__9].[Prozessname].[All]" allUniqueName="[_01_Neu__9].[Prozessname].[All]" dimensionUniqueName="[_01_Neu__9]" displayFolder="" count="0" memberValueDatatype="130" unbalanced="0"/>
    <cacheHierarchy uniqueName="[_01_Neu__9].[Kriterium]" caption="Kriterium" attribute="1" defaultMemberUniqueName="[_01_Neu__9].[Kriterium].[All]" allUniqueName="[_01_Neu__9].[Kriterium].[All]" dimensionUniqueName="[_01_Neu__9]" displayFolder="" count="0" memberValueDatatype="130" unbalanced="0"/>
    <cacheHierarchy uniqueName="[_01_Neu__9].[Bewertung]" caption="Bewertung" attribute="1" defaultMemberUniqueName="[_01_Neu__9].[Bewertung].[All]" allUniqueName="[_01_Neu__9].[Bewertung].[All]" dimensionUniqueName="[_01_Neu__9]" displayFolder="" count="0" memberValueDatatype="20" unbalanced="0"/>
    <cacheHierarchy uniqueName="[Bereich].[Prozesskategorien]" caption="Prozesskategorien" attribute="1" defaultMemberUniqueName="[Bereich].[Prozesskategorien].[All]" allUniqueName="[Bereich].[Prozesskategorien].[All]" dimensionUniqueName="[Bereich]" displayFolder="" count="0" memberValueDatatype="130" unbalanced="0"/>
    <cacheHierarchy uniqueName="[Bereich].[Prozessbereiche]" caption="Prozessbereiche" attribute="1" defaultMemberUniqueName="[Bereich].[Prozessbereiche].[All]" allUniqueName="[Bereich].[Prozessbereiche].[All]" dimensionUniqueName="[Bereich]" displayFolder="" count="0" memberValueDatatype="130" unbalanced="0"/>
    <cacheHierarchy uniqueName="[Bereich].[Geschäftsszenarien]" caption="Geschäftsszenarien" attribute="1" defaultMemberUniqueName="[Bereich].[Geschäftsszenarien].[All]" allUniqueName="[Bereich].[Geschäftsszenarien].[All]" dimensionUniqueName="[Bereich]" displayFolder="" count="0" memberValueDatatype="130" unbalanced="0"/>
    <cacheHierarchy uniqueName="[Bereich].[Source.Name]" caption="Source.Name" attribute="1" defaultMemberUniqueName="[Bereich].[Source.Name].[All]" allUniqueName="[Bereich].[Source.Name].[All]" dimensionUniqueName="[Bereich]" displayFolder="" count="0" memberValueDatatype="130" unbalanced="0"/>
    <cacheHierarchy uniqueName="[Bereich].[Prozesskategorie]" caption="Prozesskategorie" attribute="1" defaultMemberUniqueName="[Bereich].[Prozesskategorie].[All]" allUniqueName="[Bereich].[Prozesskategorie].[All]" dimensionUniqueName="[Bereich]" displayFolder="" count="0" memberValueDatatype="130" unbalanced="0"/>
    <cacheHierarchy uniqueName="[Bereich].[Prozessbereich]" caption="Prozessbereich" attribute="1" defaultMemberUniqueName="[Bereich].[Prozessbereich].[All]" allUniqueName="[Bereich].[Prozessbereich].[All]" dimensionUniqueName="[Bereich]" displayFolder="" count="0" memberValueDatatype="130" unbalanced="0"/>
    <cacheHierarchy uniqueName="[Bereich].[Geschäftsszenario]" caption="Geschäftsszenario" attribute="1" defaultMemberUniqueName="[Bereich].[Geschäftsszenario].[All]" allUniqueName="[Bereich].[Geschäftsszenario].[All]" dimensionUniqueName="[Bereich]" displayFolder="" count="0" memberValueDatatype="130" unbalanced="0"/>
    <cacheHierarchy uniqueName="[Bereich].[Prozessname]" caption="Prozessname" attribute="1" defaultMemberUniqueName="[Bereich].[Prozessname].[All]" allUniqueName="[Bereich].[Prozessname].[All]" dimensionUniqueName="[Bereich]" displayFolder="" count="0" memberValueDatatype="130" unbalanced="0"/>
    <cacheHierarchy uniqueName="[Bereich].[Kriterium]" caption="Kriterium" attribute="1" defaultMemberUniqueName="[Bereich].[Kriterium].[All]" allUniqueName="[Bereich].[Kriterium].[All]" dimensionUniqueName="[Bereich]" displayFolder="" count="0" memberValueDatatype="130" unbalanced="0"/>
    <cacheHierarchy uniqueName="[Bereich].[Unterkriterium]" caption="Unterkriterium" attribute="1" defaultMemberUniqueName="[Bereich].[Unterkriterium].[All]" allUniqueName="[Bereich].[Unterkriterium].[All]" dimensionUniqueName="[Bereich]" displayFolder="" count="0" memberValueDatatype="130" unbalanced="0"/>
    <cacheHierarchy uniqueName="[Bereich 1].[Prozesskategorien]" caption="Prozesskategorien" attribute="1" defaultMemberUniqueName="[Bereich 1].[Prozesskategorien].[All]" allUniqueName="[Bereich 1].[Prozesskategorien].[All]" dimensionUniqueName="[Bereich 1]" displayFolder="" count="0" memberValueDatatype="130" unbalanced="0"/>
    <cacheHierarchy uniqueName="[Bereich 2].[Schlüssel1]" caption="Schlüssel1" attribute="1" defaultMemberUniqueName="[Bereich 2].[Schlüssel1].[All]" allUniqueName="[Bereich 2].[Schlüssel1].[All]" dimensionUniqueName="[Bereich 2]" displayFolder="" count="0" memberValueDatatype="130" unbalanced="0"/>
    <cacheHierarchy uniqueName="[Bereich 2].[Schlüssel2]" caption="Schlüssel2" attribute="1" defaultMemberUniqueName="[Bereich 2].[Schlüssel2].[All]" allUniqueName="[Bereich 2].[Schlüssel2].[All]" dimensionUniqueName="[Bereich 2]" displayFolder="" count="0" memberValueDatatype="130" unbalanced="0"/>
    <cacheHierarchy uniqueName="[Measures].[Mittelwert Bewertung]" caption="Mittelwert Bewertung" measure="1" displayFolder="" measureGroup="Bereich 2" count="0"/>
    <cacheHierarchy uniqueName="[Measures].[__XL_Count Bereich 1]" caption="__XL_Count Bereich 1" measure="1" displayFolder="" measureGroup="Bereich 1" count="0" hidden="1"/>
    <cacheHierarchy uniqueName="[Measures].[__XL_Count Bereich]" caption="__XL_Count Bereich" measure="1" displayFolder="" measureGroup="Bereich" count="0" hidden="1"/>
    <cacheHierarchy uniqueName="[Measures].[__XL_Count _01_Neu__9]" caption="__XL_Count _01_Neu__9" measure="1" displayFolder="" measureGroup="_01_Neu__9" count="0" hidden="1"/>
    <cacheHierarchy uniqueName="[Measures].[__XL_Count Bereich 2]" caption="__XL_Count Bereich 2" measure="1" displayFolder="" measureGroup="Bereich 2" count="0" hidden="1"/>
    <cacheHierarchy uniqueName="[Measures].[__No measures defined]" caption="__No measures defined" measure="1" displayFolder="" count="0" hidden="1"/>
    <cacheHierarchy uniqueName="[Measures].[Anzahl von Prozesskategorien]" caption="Anzahl von Prozesskategorien" measure="1" displayFolder="" measureGroup="Bereich 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Anzahl verschiedene Prozesskategorien]" caption="Anzahl verschiedene Prozesskategorien" measure="1" displayFolder="" measureGroup="Bereich 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Anzahl von Prozesskategorien 2]" caption="Anzahl von Prozesskategorien 2" measure="1" displayFolder="" measureGroup="Bereich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Anzahl verschiedene Prozesskategorien 2]" caption="Anzahl verschiedene Prozesskategorien 2" measure="1" displayFolder="" measureGroup="Bereich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me von Bewertung 2]" caption="Summe von Bewertung 2" measure="1" displayFolder="" measureGroup="_01_Neu__9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Count of Schlüssel1]" caption="Count of Schlüssel1" measure="1" displayFolder="" measureGroup="Bereich 2" count="0" hidden="1"/>
    <cacheHierarchy uniqueName="[Measures].[Distinct Count of Schlüssel1]" caption="Distinct Count of Schlüssel1" measure="1" displayFolder="" measureGroup="Bereich 2" count="0" hidden="1"/>
  </cacheHierarchies>
  <kpis count="0"/>
  <dimensions count="5">
    <dimension name="_01_Neu__9" uniqueName="[_01_Neu__9]" caption="_01_Neu__9"/>
    <dimension name="Bereich" uniqueName="[Bereich]" caption="Bereich"/>
    <dimension name="Bereich 1" uniqueName="[Bereich 1]" caption="Bereich 1"/>
    <dimension name="Bereich 2" uniqueName="[Bereich 2]" caption="Bereich 2"/>
    <dimension measure="1" name="Measures" uniqueName="[Measures]" caption="Measures"/>
  </dimensions>
  <measureGroups count="4">
    <measureGroup name="_01_Neu__9" caption="_01_Neu__9"/>
    <measureGroup name="Bereich" caption="Bereich"/>
    <measureGroup name="Bereich 1" caption="Bereich 1"/>
    <measureGroup name="Bereich 2" caption="Bereich 2"/>
  </measureGroups>
  <maps count="4">
    <map measureGroup="0" dimension="0"/>
    <map measureGroup="1" dimension="1"/>
    <map measureGroup="2" dimension="2"/>
    <map measureGroup="3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s v="201104_Prozessbewertung_Zulieferung Jahresrechnung erstellen.xlsx"/>
    <x v="0"/>
    <s v="Finanzen verwalten und Vermögen anlegen"/>
    <s v="Rechnungswesen durchführen"/>
    <x v="0"/>
    <x v="0"/>
    <s v="Strategische Bedeutung"/>
  </r>
  <r>
    <s v="201104_Prozessbewertung_Zulieferung Jahresrechnung erstellen.xlsx"/>
    <x v="0"/>
    <s v="Finanzen verwalten und Vermögen anlegen"/>
    <s v="Rechnungswesen durchführen"/>
    <x v="0"/>
    <x v="1"/>
    <s v="Betrachtungszeitraum"/>
  </r>
  <r>
    <s v="201104_Prozessbewertung_Zulieferung Jahresrechnung erstellen.xlsx"/>
    <x v="0"/>
    <s v="Finanzen verwalten und Vermögen anlegen"/>
    <s v="Rechnungswesen durchführen"/>
    <x v="0"/>
    <x v="2"/>
    <s v="Prozessmonitoring "/>
  </r>
  <r>
    <s v="201104_Prozessbewertung_Zulieferung Jahresrechnung erstellen.xlsx"/>
    <x v="0"/>
    <s v="Finanzen verwalten und Vermögen anlegen"/>
    <s v="Rechnungswesen durchführen"/>
    <x v="0"/>
    <x v="2"/>
    <s v="Prozessablauf "/>
  </r>
  <r>
    <s v="201104_Prozessbewertung_Zulieferung Jahresrechnung erstellen.xlsx"/>
    <x v="0"/>
    <s v="Finanzen verwalten und Vermögen anlegen"/>
    <s v="Rechnungswesen durchführen"/>
    <x v="0"/>
    <x v="2"/>
    <s v="Rollen der Prozessorganisation"/>
  </r>
  <r>
    <s v="201104_Prozessbewertung_Zulieferung Jahresrechnung erstellen.xlsx"/>
    <x v="0"/>
    <s v="Finanzen verwalten und Vermögen anlegen"/>
    <s v="Rechnungswesen durchführen"/>
    <x v="0"/>
    <x v="3"/>
    <s v="Art der Eingangsdaten (Input)_x000a_"/>
  </r>
  <r>
    <s v="201104_Prozessbewertung_Zulieferung Jahresrechnung erstellen.xlsx"/>
    <x v="0"/>
    <s v="Finanzen verwalten und Vermögen anlegen"/>
    <s v="Rechnungswesen durchführen"/>
    <x v="0"/>
    <x v="3"/>
    <s v="Verarbeitung der Eingangsdaten_x000a_"/>
  </r>
  <r>
    <s v="201104_Prozessbewertung_Zulieferung Jahresrechnung erstellen.xlsx"/>
    <x v="0"/>
    <s v="Finanzen verwalten und Vermögen anlegen"/>
    <s v="Rechnungswesen durchführen"/>
    <x v="0"/>
    <x v="3"/>
    <s v="Speicherung der Prozessdaten_x000a_"/>
  </r>
  <r>
    <s v="201104_Prozessbewertung_Zulieferung Jahresrechnung erstellen.xlsx"/>
    <x v="0"/>
    <s v="Finanzen verwalten und Vermögen anlegen"/>
    <s v="Rechnungswesen durchführen"/>
    <x v="0"/>
    <x v="3"/>
    <s v="Bereitstellung des Prozessergebnisses (Output)_x000a_"/>
  </r>
  <r>
    <s v="201104_Prozessbewertung_Zulieferung Jahresrechnung erstellen.xlsx"/>
    <x v="0"/>
    <s v="Finanzen verwalten und Vermögen anlegen"/>
    <s v="Rechnungswesen durchführen"/>
    <x v="0"/>
    <x v="3"/>
    <s v="Medienbrüche_x000a_."/>
  </r>
  <r>
    <s v="201104_Prozessbewertung_Zulieferung Jahresrechnung erstellen.xlsx"/>
    <x v="0"/>
    <s v="Finanzen verwalten und Vermögen anlegen"/>
    <s v="Rechnungswesen durchführen"/>
    <x v="0"/>
    <x v="3"/>
    <s v="Technische Unterstützung beim Prozessablauf"/>
  </r>
  <r>
    <s v="201104_Prozessbewertung_Zulieferung Jahresrechnung erstellen.xlsx"/>
    <x v="0"/>
    <s v="Finanzen verwalten und Vermögen anlegen"/>
    <s v="Rechnungswesen durchführen"/>
    <x v="0"/>
    <x v="4"/>
    <s v="Fallzahl"/>
  </r>
  <r>
    <s v="201104_Prozessbewertung_Zulieferung Jahresrechnung erstellen.xlsx"/>
    <x v="0"/>
    <s v="Finanzen verwalten und Vermögen anlegen"/>
    <s v="Rechnungswesen durchführen"/>
    <x v="0"/>
    <x v="5"/>
    <s v="Ressourcenbindung (personell)"/>
  </r>
  <r>
    <s v="201104_Prozessbewertung_Zulieferung Jahresrechnung erstellen.xlsx"/>
    <x v="0"/>
    <s v="Finanzen verwalten und Vermögen anlegen"/>
    <s v="Rechnungswesen durchführen"/>
    <x v="0"/>
    <x v="6"/>
    <s v="Reichweite"/>
  </r>
  <r>
    <m/>
    <x v="1"/>
    <m/>
    <m/>
    <x v="1"/>
    <x v="7"/>
    <m/>
  </r>
  <r>
    <m/>
    <x v="1"/>
    <m/>
    <m/>
    <x v="1"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A3C3DC-BD35-4E6C-99F3-A20DCB43E3B4}" name="PivotTable9" cacheId="11052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chartFormat="2">
  <location ref="A6:A13" firstHeaderRow="1" firstDataRow="1" firstDataCol="1"/>
  <pivotFields count="7">
    <pivotField showAll="0"/>
    <pivotField axis="axisRow" showAll="0">
      <items count="4">
        <item x="0"/>
        <item h="1" x="1"/>
        <item h="1" m="1" x="2"/>
        <item t="default"/>
      </items>
    </pivotField>
    <pivotField showAll="0"/>
    <pivotField showAll="0"/>
    <pivotField showAll="0"/>
    <pivotField axis="axisRow" showAll="0">
      <items count="11">
        <item m="1" x="8"/>
        <item x="1"/>
        <item x="4"/>
        <item x="6"/>
        <item m="1" x="9"/>
        <item x="5"/>
        <item x="0"/>
        <item h="1" x="7"/>
        <item h="1" x="2"/>
        <item h="1" x="3"/>
        <item t="default"/>
      </items>
    </pivotField>
    <pivotField showAll="0"/>
  </pivotFields>
  <rowFields count="2">
    <field x="1"/>
    <field x="5"/>
  </rowFields>
  <rowItems count="7">
    <i>
      <x/>
    </i>
    <i r="1">
      <x v="1"/>
    </i>
    <i r="1">
      <x v="2"/>
    </i>
    <i r="1">
      <x v="3"/>
    </i>
    <i r="1">
      <x v="5"/>
    </i>
    <i r="1">
      <x v="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315B2F-2AE5-437A-8721-21DE6D8B8A58}" name="PivotTable3" cacheId="11053" applyNumberFormats="0" applyBorderFormats="0" applyFontFormats="0" applyPatternFormats="0" applyAlignmentFormats="0" applyWidthHeightFormats="1" dataCaption="Werte" updatedVersion="6" minRefreshableVersion="3" useAutoFormatting="1" subtotalHiddenItems="1" itemPrintTitles="1" createdVersion="6" indent="0" outline="1" outlineData="1" multipleFieldFilters="0">
  <location ref="A29:A30" firstHeaderRow="1" firstDataRow="1" firstDataCol="0"/>
  <pivotFields count="1">
    <pivotField dataField="1" subtotalTop="0" showAll="0" defaultSubtotal="0"/>
  </pivotFields>
  <rowItems count="1">
    <i/>
  </rowItems>
  <colItems count="1">
    <i/>
  </colItems>
  <dataFields count="1">
    <dataField name="Anzahl verschiedene Prozesskategorien" fld="0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3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 caption="Anzahl verschiedene Prozesskategorien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/>
    </ext>
    <ext xmlns:x15="http://schemas.microsoft.com/office/spreadsheetml/2010/11/main" uri="{E67621CE-5B39-4880-91FE-76760E9C1902}">
      <x15:pivotTableUISettings sourceDataName="WorksheetConnection_Datenbasis Power Query (2)!$A$1:$A$15">
        <x15:activeTabTopLevelEntity name="[Bereich 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3" xr16:uid="{1C329C27-21D4-4EEA-8F19-E22CC694E0C4}" autoFormatId="16" applyNumberFormats="0" applyBorderFormats="0" applyFontFormats="0" applyPatternFormats="0" applyAlignmentFormats="0" applyWidthHeightFormats="0">
  <queryTableRefresh nextId="19">
    <queryTableFields count="18">
      <queryTableField id="1" name="Source.Name" tableColumnId="1"/>
      <queryTableField id="2" name="Bewertet von: Vorname, Nachname, Stellenkürzel" tableColumnId="2"/>
      <queryTableField id="3" name="Bearbeitungsdatum" tableColumnId="3"/>
      <queryTableField id="4" name="Prozessname " tableColumnId="4"/>
      <queryTableField id="5" name="Prozesskategorie" tableColumnId="5"/>
      <queryTableField id="6" name="Maßnahme(-n)" tableColumnId="6"/>
      <queryTableField id="7" name="Organisationeinheit(-en)" tableColumnId="7"/>
      <queryTableField id="8" name="Kunde(-n)" tableColumnId="8"/>
      <queryTableField id="9" name="Betroffene Geschäftsprozesse (Vor- und Folgeprozesse)" tableColumnId="9"/>
      <queryTableField id="10" name="Digitale Handlungsfelder" tableColumnId="10"/>
      <queryTableField id="11" name="Strategische Ziele" tableColumnId="11"/>
      <queryTableField id="12" name="Nutzen" tableColumnId="12"/>
      <queryTableField id="13" name="Umsetzungsschritte" tableColumnId="13"/>
      <queryTableField id="14" name="Dimension" tableColumnId="14"/>
      <queryTableField id="15" name="Kriterium" tableColumnId="15"/>
      <queryTableField id="16" name="Kriterienfragen" tableColumnId="16"/>
      <queryTableField id="17" name="Bewertung" tableColumnId="17"/>
      <queryTableField id="18" name="Kommentar" tableColumnId="1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3DFFAE0-8281-4974-BDE5-FE9CD8C73C84}" name="BITKOM_abgenommen__3" displayName="BITKOM_abgenommen__3" ref="C1:T91" tableType="queryTable" totalsRowShown="0" headerRowDxfId="19" dataDxfId="18">
  <autoFilter ref="C1:T91" xr:uid="{39699114-7AD2-4372-BF89-ABFA0F066B9B}"/>
  <tableColumns count="18">
    <tableColumn id="1" xr3:uid="{A8241BA9-2670-4D9E-9F87-5A46DB4F9EF1}" uniqueName="1" name="Source.Name" queryTableFieldId="1" dataDxfId="17"/>
    <tableColumn id="2" xr3:uid="{8A809BC7-8216-4B42-87B5-AEF069D1B821}" uniqueName="2" name="Bewertet von: Vorname, Nachname, Stellenkürzel" queryTableFieldId="2" dataDxfId="16"/>
    <tableColumn id="3" xr3:uid="{CFC75D62-0087-4195-B8DC-1E0C1C11A52C}" uniqueName="3" name="Bearbeitungsdatum" queryTableFieldId="3" dataDxfId="15"/>
    <tableColumn id="4" xr3:uid="{E1ED81EA-393D-4AB8-85C8-00C0DF272D1A}" uniqueName="4" name="Prozessname " queryTableFieldId="4" dataDxfId="14"/>
    <tableColumn id="5" xr3:uid="{6E78F6CA-2F5C-4F51-85A5-7C956F08BB32}" uniqueName="5" name="Prozesskategorie" queryTableFieldId="5" dataDxfId="13"/>
    <tableColumn id="6" xr3:uid="{B5156CBE-0E21-4882-B2B6-0437EBCA3D50}" uniqueName="6" name="Maßnahme(-n)" queryTableFieldId="6" dataDxfId="12"/>
    <tableColumn id="7" xr3:uid="{B0E9CE0F-58DA-480C-85A6-079A76EF47E0}" uniqueName="7" name="Organisationeinheit(-en)" queryTableFieldId="7" dataDxfId="11"/>
    <tableColumn id="8" xr3:uid="{213637A3-F485-480B-8C4D-341AF1DDC498}" uniqueName="8" name="Kunde(-n)" queryTableFieldId="8" dataDxfId="10"/>
    <tableColumn id="9" xr3:uid="{C68E6105-3944-4FE2-A107-2ADC4D3D3DA2}" uniqueName="9" name="Betroffene Geschäftsprozesse (Vor- und Folgeprozesse)" queryTableFieldId="9" dataDxfId="9"/>
    <tableColumn id="10" xr3:uid="{33B5D8EA-1461-4E13-9D69-220AAD5B6B27}" uniqueName="10" name="Digitale Handlungsfelder" queryTableFieldId="10" dataDxfId="8"/>
    <tableColumn id="11" xr3:uid="{685EE0C6-B03C-426B-8342-381DCD4BCC59}" uniqueName="11" name="Strategische Ziele" queryTableFieldId="11" dataDxfId="7"/>
    <tableColumn id="12" xr3:uid="{2F765CFA-C053-4B95-A1F5-7B448FA68F9C}" uniqueName="12" name="Nutzen" queryTableFieldId="12" dataDxfId="6"/>
    <tableColumn id="13" xr3:uid="{CD870AC2-AB39-493B-AEF8-A0AD991613EF}" uniqueName="13" name="Umsetzungsschritte" queryTableFieldId="13" dataDxfId="5"/>
    <tableColumn id="14" xr3:uid="{88BA653E-D617-48C3-A662-944C47283177}" uniqueName="14" name="Dimension" queryTableFieldId="14" dataDxfId="4"/>
    <tableColumn id="15" xr3:uid="{476985AD-57AF-43F5-B6FC-5215C4CC0514}" uniqueName="15" name="Kriterium" queryTableFieldId="15" dataDxfId="3"/>
    <tableColumn id="16" xr3:uid="{747EE35B-0823-4E55-A8EB-059FA176522C}" uniqueName="16" name="Kriterienfragen" queryTableFieldId="16" dataDxfId="2"/>
    <tableColumn id="17" xr3:uid="{E2857252-570C-4C38-B274-2A89FC1D0733}" uniqueName="17" name="Bewertung" queryTableFieldId="17" dataDxfId="1"/>
    <tableColumn id="18" xr3:uid="{1D59B23A-2C65-483F-9260-B17A2B36BA78}" uniqueName="18" name="Kommentar" queryTableFieldId="18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883E2-367D-4811-89A1-34FD3DBA8BDE}">
  <dimension ref="A1:M20"/>
  <sheetViews>
    <sheetView tabSelected="1" workbookViewId="0">
      <selection activeCell="A2" sqref="A2"/>
    </sheetView>
  </sheetViews>
  <sheetFormatPr defaultColWidth="11.42578125" defaultRowHeight="12.75"/>
  <cols>
    <col min="1" max="16384" width="11.42578125" style="1"/>
  </cols>
  <sheetData>
    <row r="1" spans="1:13" ht="96.75" customHeight="1">
      <c r="A1" s="118" t="s">
        <v>0</v>
      </c>
      <c r="B1" s="119"/>
      <c r="C1" s="119"/>
      <c r="D1" s="119"/>
      <c r="E1" s="119"/>
      <c r="F1" s="119"/>
      <c r="G1" s="11"/>
      <c r="H1" s="11"/>
      <c r="I1" s="11"/>
      <c r="J1" s="11"/>
      <c r="K1" s="11"/>
      <c r="L1" s="11"/>
      <c r="M1" s="11"/>
    </row>
    <row r="2" spans="1:13" ht="33" customHeight="1">
      <c r="A2" s="82"/>
      <c r="B2" s="83"/>
      <c r="C2" s="83"/>
      <c r="D2" s="83"/>
      <c r="E2" s="83"/>
      <c r="F2" s="83"/>
      <c r="G2" s="11"/>
      <c r="H2" s="11"/>
      <c r="I2" s="11"/>
      <c r="J2" s="11"/>
      <c r="K2" s="11"/>
      <c r="L2" s="11"/>
      <c r="M2" s="11"/>
    </row>
    <row r="3" spans="1:13" ht="33" customHeight="1">
      <c r="A3" s="82"/>
      <c r="B3" s="83"/>
      <c r="C3" s="83"/>
      <c r="D3" s="83"/>
      <c r="E3" s="83"/>
      <c r="F3" s="83"/>
      <c r="G3" s="11"/>
      <c r="H3" s="11"/>
      <c r="I3" s="11"/>
      <c r="J3" s="11"/>
      <c r="K3" s="11"/>
      <c r="L3" s="11"/>
      <c r="M3" s="11"/>
    </row>
    <row r="4" spans="1:13">
      <c r="A4" s="46"/>
      <c r="B4" s="46"/>
      <c r="C4" s="46"/>
      <c r="D4" s="46"/>
      <c r="E4" s="46"/>
      <c r="F4" s="46"/>
      <c r="G4" s="11"/>
      <c r="H4" s="11"/>
      <c r="I4" s="11"/>
      <c r="J4" s="11"/>
      <c r="K4" s="11"/>
      <c r="L4" s="11"/>
      <c r="M4" s="11"/>
    </row>
    <row r="5" spans="1:13" ht="15">
      <c r="A5" s="45"/>
      <c r="B5" s="46"/>
      <c r="C5" s="46"/>
      <c r="D5" s="46"/>
      <c r="E5" s="46"/>
      <c r="F5" s="46"/>
      <c r="G5" s="11"/>
      <c r="H5" s="11"/>
      <c r="I5" s="11"/>
      <c r="J5" s="11"/>
      <c r="K5" s="11"/>
      <c r="L5" s="11"/>
      <c r="M5" s="11"/>
    </row>
    <row r="6" spans="1:13">
      <c r="A6" s="46"/>
      <c r="B6" s="46"/>
      <c r="C6" s="46"/>
      <c r="D6" s="46"/>
      <c r="E6" s="46"/>
      <c r="F6" s="46"/>
      <c r="G6" s="11"/>
      <c r="H6" s="11"/>
      <c r="I6" s="11"/>
      <c r="J6" s="11"/>
      <c r="K6" s="11"/>
      <c r="L6" s="11"/>
      <c r="M6" s="11"/>
    </row>
    <row r="7" spans="1:13" ht="15">
      <c r="A7" s="44"/>
      <c r="B7" s="46"/>
      <c r="C7" s="46"/>
      <c r="D7" s="46"/>
      <c r="E7" s="46"/>
      <c r="F7" s="46"/>
      <c r="G7" s="11"/>
      <c r="H7" s="11"/>
      <c r="I7" s="11"/>
      <c r="J7" s="11"/>
      <c r="K7" s="11"/>
      <c r="L7" s="11"/>
      <c r="M7" s="11"/>
    </row>
    <row r="8" spans="1:13" ht="14.25" customHeight="1">
      <c r="A8" s="117"/>
      <c r="B8" s="117"/>
      <c r="C8" s="117"/>
      <c r="D8" s="117"/>
      <c r="E8" s="117"/>
      <c r="F8" s="117"/>
      <c r="G8" s="11"/>
      <c r="H8" s="11"/>
      <c r="I8" s="11"/>
      <c r="J8" s="11"/>
      <c r="K8" s="11"/>
      <c r="L8" s="11"/>
      <c r="M8" s="11"/>
    </row>
    <row r="9" spans="1:13">
      <c r="A9" s="117"/>
      <c r="B9" s="117"/>
      <c r="C9" s="117"/>
      <c r="D9" s="117"/>
      <c r="E9" s="117"/>
      <c r="F9" s="117"/>
      <c r="G9" s="11"/>
      <c r="H9" s="11"/>
      <c r="I9" s="11"/>
      <c r="J9" s="11"/>
      <c r="K9" s="11"/>
      <c r="L9" s="11"/>
      <c r="M9" s="11"/>
    </row>
    <row r="10" spans="1:13">
      <c r="A10" s="46"/>
      <c r="B10" s="46"/>
      <c r="C10" s="46"/>
      <c r="D10" s="46"/>
      <c r="E10" s="46"/>
      <c r="F10" s="46"/>
      <c r="G10" s="11"/>
      <c r="H10" s="11"/>
      <c r="I10" s="11"/>
      <c r="J10" s="11"/>
      <c r="K10" s="11"/>
      <c r="L10" s="11"/>
      <c r="M10" s="11"/>
    </row>
    <row r="11" spans="1:13">
      <c r="A11" s="46"/>
      <c r="B11" s="46"/>
      <c r="C11" s="46"/>
      <c r="D11" s="46"/>
      <c r="E11" s="46"/>
      <c r="F11" s="46"/>
      <c r="G11" s="11"/>
      <c r="H11" s="11"/>
      <c r="I11" s="11"/>
      <c r="J11" s="11"/>
      <c r="K11" s="11"/>
      <c r="L11" s="11"/>
      <c r="M11" s="11"/>
    </row>
    <row r="12" spans="1:13">
      <c r="A12" s="46"/>
      <c r="B12" s="46"/>
      <c r="C12" s="46"/>
      <c r="D12" s="46"/>
      <c r="E12" s="46"/>
      <c r="F12" s="46"/>
      <c r="G12" s="11"/>
      <c r="H12" s="11"/>
      <c r="I12" s="11"/>
      <c r="J12" s="11"/>
      <c r="K12" s="11"/>
      <c r="L12" s="11"/>
      <c r="M12" s="11"/>
    </row>
    <row r="13" spans="1:13">
      <c r="A13" s="46"/>
      <c r="B13" s="46"/>
      <c r="C13" s="46"/>
      <c r="D13" s="46"/>
      <c r="E13" s="46"/>
      <c r="F13" s="46"/>
      <c r="G13" s="11"/>
      <c r="H13" s="11"/>
      <c r="I13" s="11"/>
      <c r="J13" s="11"/>
      <c r="K13" s="11"/>
      <c r="L13" s="11"/>
      <c r="M13" s="11"/>
    </row>
    <row r="14" spans="1:13">
      <c r="A14" s="46"/>
      <c r="B14" s="46"/>
      <c r="C14" s="46"/>
      <c r="D14" s="46"/>
      <c r="E14" s="46"/>
      <c r="F14" s="46"/>
      <c r="G14" s="11"/>
      <c r="H14" s="11"/>
      <c r="I14" s="11"/>
      <c r="J14" s="11"/>
      <c r="K14" s="11"/>
      <c r="L14" s="11"/>
      <c r="M14" s="11"/>
    </row>
    <row r="15" spans="1:1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>
      <c r="A20" s="11"/>
      <c r="B20" s="11"/>
      <c r="C20" s="11"/>
      <c r="D20" s="11"/>
      <c r="E20" s="11"/>
      <c r="F20" s="11"/>
      <c r="G20" s="11"/>
      <c r="H20" s="11"/>
    </row>
  </sheetData>
  <mergeCells count="2">
    <mergeCell ref="A8:F9"/>
    <mergeCell ref="A1:F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0C71-3715-4D9E-9C16-E43A56628E21}">
  <sheetPr codeName="Tabelle3">
    <pageSetUpPr fitToPage="1"/>
  </sheetPr>
  <dimension ref="A1:I112"/>
  <sheetViews>
    <sheetView workbookViewId="0">
      <selection activeCell="F25" sqref="F25:F27"/>
    </sheetView>
  </sheetViews>
  <sheetFormatPr defaultColWidth="11.42578125" defaultRowHeight="12.75" outlineLevelCol="2"/>
  <cols>
    <col min="1" max="1" width="33.7109375" style="12" customWidth="1"/>
    <col min="2" max="2" width="46.140625" style="12" customWidth="1"/>
    <col min="3" max="3" width="17" style="12" customWidth="1" outlineLevel="1"/>
    <col min="4" max="4" width="28.7109375" style="12" bestFit="1" customWidth="1"/>
    <col min="5" max="5" width="16.140625" style="12" customWidth="1"/>
    <col min="6" max="6" width="32.5703125" style="12" customWidth="1" outlineLevel="1"/>
    <col min="7" max="7" width="46.28515625" style="12" customWidth="1" outlineLevel="1"/>
    <col min="8" max="8" width="17.28515625" style="12" customWidth="1" outlineLevel="2"/>
    <col min="9" max="9" width="28.7109375" style="12" bestFit="1" customWidth="1" outlineLevel="1"/>
    <col min="10" max="16384" width="11.42578125" style="12"/>
  </cols>
  <sheetData>
    <row r="1" spans="1:9" s="48" customFormat="1" ht="24" thickBot="1">
      <c r="A1" s="47" t="s">
        <v>1</v>
      </c>
      <c r="C1" s="49"/>
      <c r="D1" s="50" t="s">
        <v>2</v>
      </c>
      <c r="F1" s="51" t="s">
        <v>3</v>
      </c>
      <c r="H1" s="49"/>
      <c r="I1" s="50" t="s">
        <v>2</v>
      </c>
    </row>
    <row r="2" spans="1:9" s="48" customFormat="1" ht="18.75" thickBot="1">
      <c r="A2" s="51"/>
      <c r="B2" s="52"/>
    </row>
    <row r="3" spans="1:9" s="48" customFormat="1" ht="64.5" customHeight="1" thickBot="1">
      <c r="A3" s="84" t="s">
        <v>4</v>
      </c>
      <c r="B3" s="99" t="s">
        <v>5</v>
      </c>
      <c r="C3" s="86"/>
      <c r="D3" s="88" t="s">
        <v>6</v>
      </c>
      <c r="F3" s="85" t="s">
        <v>7</v>
      </c>
      <c r="G3" s="100" t="s">
        <v>5</v>
      </c>
      <c r="H3" s="86"/>
      <c r="I3" s="87" t="str">
        <f>D3</f>
        <v xml:space="preserve">Gesamtanzahl der bisher durchgeführten Bewertungen je Kategorie </v>
      </c>
    </row>
    <row r="4" spans="1:9" ht="14.25" customHeight="1" thickBot="1">
      <c r="A4" s="13"/>
      <c r="B4" s="14" t="s">
        <v>8</v>
      </c>
      <c r="D4" s="15"/>
      <c r="F4" s="16"/>
      <c r="G4" s="14" t="s">
        <v>8</v>
      </c>
      <c r="I4" s="15"/>
    </row>
    <row r="5" spans="1:9" s="48" customFormat="1" ht="15.75">
      <c r="A5" s="53" t="s">
        <v>9</v>
      </c>
      <c r="B5" s="54"/>
      <c r="D5" s="55">
        <f>ROUND(COUNTIF(Datenbasis!$F:$F,B5)/30,0)</f>
        <v>0</v>
      </c>
      <c r="F5" s="56" t="s">
        <v>9</v>
      </c>
      <c r="G5" s="54"/>
      <c r="I5" s="55">
        <f>ROUND(COUNTIF(Datenbasis!$F:$F,G5)/30,0)</f>
        <v>0</v>
      </c>
    </row>
    <row r="6" spans="1:9" s="48" customFormat="1" ht="15.75">
      <c r="A6" s="57" t="s">
        <v>10</v>
      </c>
      <c r="B6" s="58"/>
      <c r="D6" s="59">
        <f>ROUND(COUNTIF(Datenbasis!$G:$G,B6)/30,0)</f>
        <v>0</v>
      </c>
      <c r="F6" s="60" t="s">
        <v>10</v>
      </c>
      <c r="G6" s="58"/>
      <c r="I6" s="59">
        <f>ROUND(COUNTIF(Datenbasis!$G:$G,G6)/30,0)</f>
        <v>0</v>
      </c>
    </row>
    <row r="7" spans="1:9" s="48" customFormat="1" ht="15.75">
      <c r="A7" s="57" t="s">
        <v>11</v>
      </c>
      <c r="B7" s="58"/>
      <c r="D7" s="59">
        <f>ROUND(COUNTIF(Datenbasis!$J:$J,B7)/30,0)</f>
        <v>0</v>
      </c>
      <c r="F7" s="61" t="s">
        <v>11</v>
      </c>
      <c r="G7" s="58"/>
      <c r="I7" s="59">
        <f>ROUND(COUNTIF(Datenbasis!$J:$J,G7)/30,0)</f>
        <v>0</v>
      </c>
    </row>
    <row r="8" spans="1:9" s="48" customFormat="1" ht="15.75">
      <c r="A8" s="62"/>
      <c r="B8" s="63"/>
      <c r="D8" s="63"/>
      <c r="F8" s="64"/>
      <c r="G8" s="65"/>
      <c r="I8" s="66"/>
    </row>
    <row r="9" spans="1:9" s="48" customFormat="1" ht="15.75">
      <c r="A9" s="57" t="s">
        <v>12</v>
      </c>
      <c r="B9" s="58"/>
      <c r="D9" s="59">
        <f>ROUND(COUNTIF(Datenbasis!$A:$A,B9)/30,0)</f>
        <v>0</v>
      </c>
      <c r="F9" s="61" t="s">
        <v>12</v>
      </c>
      <c r="G9" s="58"/>
      <c r="I9" s="59">
        <f>ROUND(COUNTIF(Datenbasis!$A:$A,G9)/30,0)</f>
        <v>0</v>
      </c>
    </row>
    <row r="10" spans="1:9" s="48" customFormat="1" ht="16.5" thickBot="1">
      <c r="A10" s="67" t="s">
        <v>13</v>
      </c>
      <c r="B10" s="68"/>
      <c r="D10" s="69">
        <f>ROUND(COUNTIF(Datenbasis!$I:$I,B10)/30,0)</f>
        <v>0</v>
      </c>
      <c r="F10" s="70" t="s">
        <v>13</v>
      </c>
      <c r="G10" s="68"/>
      <c r="I10" s="69">
        <f>ROUND(COUNTIF(Datenbasis!$I:$I,G10)/30,0)</f>
        <v>0</v>
      </c>
    </row>
    <row r="11" spans="1:9" ht="13.5" thickBot="1"/>
    <row r="12" spans="1:9" ht="91.5" customHeight="1" thickBot="1">
      <c r="A12" s="17" t="s">
        <v>14</v>
      </c>
      <c r="B12" s="17" t="s">
        <v>15</v>
      </c>
      <c r="C12" s="18" t="s">
        <v>16</v>
      </c>
      <c r="D12" s="19" t="s">
        <v>4</v>
      </c>
      <c r="F12" s="17" t="s">
        <v>14</v>
      </c>
      <c r="G12" s="17" t="s">
        <v>15</v>
      </c>
      <c r="H12" s="18" t="s">
        <v>16</v>
      </c>
      <c r="I12" s="19" t="s">
        <v>7</v>
      </c>
    </row>
    <row r="13" spans="1:9" s="48" customFormat="1" ht="15.75" customHeight="1">
      <c r="A13" s="121" t="s">
        <v>17</v>
      </c>
      <c r="B13" s="109" t="s">
        <v>18</v>
      </c>
      <c r="C13" s="72">
        <v>1</v>
      </c>
      <c r="D13" s="73" t="e">
        <f>IFERROR(IF(AND($B$6="",$B$7="",$B$9="",$B$10=""),SUMIFS(Datenbasis!S:S,Datenbasis!F:F,'Grafische Auswertung'!$B$5,Datenbasis!Q:Q,'Grafische Auswertung'!B13)/COUNTIFS(Datenbasis!F:F,'Grafische Auswertung'!$B$5,Datenbasis!Q:Q,'Grafische Auswertung'!B13)*C13,IF(AND($B$5="",$B$7="",$B$9="",$B$10=""),SUMIFS(Datenbasis!S:S,Datenbasis!G:G,'Grafische Auswertung'!$B$6,Datenbasis!Q:Q,'Grafische Auswertung'!B13)/COUNTIFS(Datenbasis!G:G,'Grafische Auswertung'!$B$6,Datenbasis!Q:Q,'Grafische Auswertung'!B13)*C13,IF(AND($B$5="",$B$6="",$B$9="",$B$10=""),SUMIFS(Datenbasis!S:S,Datenbasis!J:J,'Grafische Auswertung'!$B$7,Datenbasis!Q:Q,'Grafische Auswertung'!B13)/COUNTIFS(Datenbasis!J:J,'Grafische Auswertung'!$B$7,Datenbasis!Q:Q,'Grafische Auswertung'!B13)*C13,IF(AND($B$5="",$B$6="",$B$7="",$B$10=""),SUMIFS(Datenbasis!S:S,Datenbasis!A:A,'Grafische Auswertung'!$B$9,Datenbasis!Q:Q,'Grafische Auswertung'!B13)/COUNTIFS(Datenbasis!A:A,'Grafische Auswertung'!$B$9,Datenbasis!Q:Q,'Grafische Auswertung'!B13)*C13,IF(AND($B$5="",$B$6="",$B$7="",$B$9=""),SUMIFS(Datenbasis!S:S,Datenbasis!I:I,'Grafische Auswertung'!$B$10,Datenbasis!Q:Q,'Grafische Auswertung'!B13)/COUNTIFS(Datenbasis!I:I,'Grafische Auswertung'!$B$10,Datenbasis!Q:Q,'Grafische Auswertung'!B13)*C13,))))),IF(AND($B$5="",$B$6="",$B$7="",$B$9="",$B$10=""),NA(),"Keine Daten vorhanden"))</f>
        <v>#N/A</v>
      </c>
      <c r="F13" s="121" t="str">
        <f>A13</f>
        <v>1) Technologie</v>
      </c>
      <c r="G13" s="109" t="str">
        <f>B13</f>
        <v>Technologiebasis</v>
      </c>
      <c r="H13" s="72">
        <v>1</v>
      </c>
      <c r="I13" s="74" t="e">
        <f>IFERROR(IF(AND($G$6="",$G$7="",$G$9="",$G$10=""),SUMIFS(Datenbasis!S:S,Datenbasis!F:F,'Grafische Auswertung'!$G$5,Datenbasis!Q:Q,'Grafische Auswertung'!G13)/COUNTIFS(Datenbasis!F:F,'Grafische Auswertung'!$G$5,Datenbasis!Q:Q,'Grafische Auswertung'!G13)*H13,IF(AND($G$5="",$G$7="",$G$9="",$G$10=""),SUMIFS(Datenbasis!S:S,Datenbasis!G:G,'Grafische Auswertung'!$G$6,Datenbasis!Q:Q,'Grafische Auswertung'!G13)/COUNTIFS(Datenbasis!G:G,'Grafische Auswertung'!$G$6,Datenbasis!Q:Q,'Grafische Auswertung'!G13)*H13,IF(AND($G$5="",$G$6="",$G$9="",$G$10=""),SUMIFS(Datenbasis!S:S,Datenbasis!J:J,'Grafische Auswertung'!$G$7,Datenbasis!Q:Q,'Grafische Auswertung'!G13)/COUNTIFS(Datenbasis!J:J,'Grafische Auswertung'!$G$7,Datenbasis!Q:Q,'Grafische Auswertung'!G13)*H13,IF(AND($G$5="",$G$6="",$G$7="",$G$10=""),SUMIFS(Datenbasis!S:S,Datenbasis!A:A,'Grafische Auswertung'!$G$9,Datenbasis!Q:Q,'Grafische Auswertung'!G13)/COUNTIFS(Datenbasis!A:A,'Grafische Auswertung'!$G$9,Datenbasis!Q:Q,'Grafische Auswertung'!G13)*H13,IF(AND($G$5="",$G$6="",$G$7="",$G$9=""),SUMIFS(Datenbasis!S:S,Datenbasis!I:I,'Grafische Auswertung'!$G$10,Datenbasis!Q:Q,'Grafische Auswertung'!G13)/COUNTIFS(Datenbasis!I:I,'Grafische Auswertung'!$G$10,Datenbasis!Q:Q,'Grafische Auswertung'!G13)*H13,))))),IF(AND($G$5="",$G$6="",$G$7="",$G$9="",$G$10=""),NA(),"Keine Daten vorhanden"))</f>
        <v>#N/A</v>
      </c>
    </row>
    <row r="14" spans="1:9" s="48" customFormat="1" ht="15.75" customHeight="1">
      <c r="A14" s="121"/>
      <c r="B14" s="109" t="s">
        <v>19</v>
      </c>
      <c r="C14" s="72">
        <v>1</v>
      </c>
      <c r="D14" s="73" t="e">
        <f>IFERROR(IF(AND($B$6="",$B$7="",$B$9="",$B$10=""),SUMIFS(Datenbasis!S:S,Datenbasis!F:F,'Grafische Auswertung'!$B$5,Datenbasis!Q:Q,'Grafische Auswertung'!B14)/COUNTIFS(Datenbasis!F:F,'Grafische Auswertung'!$B$5,Datenbasis!Q:Q,'Grafische Auswertung'!B14)*C14,IF(AND($B$5="",$B$7="",$B$9="",$B$10=""),SUMIFS(Datenbasis!S:S,Datenbasis!G:G,'Grafische Auswertung'!$B$6,Datenbasis!Q:Q,'Grafische Auswertung'!B14)/COUNTIFS(Datenbasis!G:G,'Grafische Auswertung'!$B$6,Datenbasis!Q:Q,'Grafische Auswertung'!B14)*C14,IF(AND($B$5="",$B$6="",$B$9="",$B$10=""),SUMIFS(Datenbasis!S:S,Datenbasis!J:J,'Grafische Auswertung'!$B$7,Datenbasis!Q:Q,'Grafische Auswertung'!B14)/COUNTIFS(Datenbasis!J:J,'Grafische Auswertung'!$B$7,Datenbasis!Q:Q,'Grafische Auswertung'!B14)*C14,IF(AND($B$5="",$B$6="",$B$7="",$B$10=""),SUMIFS(Datenbasis!S:S,Datenbasis!A:A,'Grafische Auswertung'!$B$9,Datenbasis!Q:Q,'Grafische Auswertung'!B14)/COUNTIFS(Datenbasis!A:A,'Grafische Auswertung'!$B$9,Datenbasis!Q:Q,'Grafische Auswertung'!B14)*C14,IF(AND($B$5="",$B$6="",$B$7="",$B$9=""),SUMIFS(Datenbasis!S:S,Datenbasis!I:I,'Grafische Auswertung'!$B$10,Datenbasis!Q:Q,'Grafische Auswertung'!B14)/COUNTIFS(Datenbasis!I:I,'Grafische Auswertung'!$B$10,Datenbasis!Q:Q,'Grafische Auswertung'!B14)*C14,))))),IF(AND($B$5="",$B$6="",$B$7="",$B$9="",$B$10=""),NA(),"Keine Daten vorhanden"))</f>
        <v>#N/A</v>
      </c>
      <c r="F14" s="121"/>
      <c r="G14" s="109" t="str">
        <f t="shared" ref="G14:G27" si="0">B14</f>
        <v>Tools im Prozess</v>
      </c>
      <c r="H14" s="72">
        <v>1</v>
      </c>
      <c r="I14" s="74" t="e">
        <f>IFERROR(IF(AND($G$6="",$G$7="",$G$9="",$G$10=""),SUMIFS(Datenbasis!S:S,Datenbasis!F:F,'Grafische Auswertung'!$G$5,Datenbasis!Q:Q,'Grafische Auswertung'!G14)/COUNTIFS(Datenbasis!F:F,'Grafische Auswertung'!$G$5,Datenbasis!Q:Q,'Grafische Auswertung'!G14)*H14,IF(AND($G$5="",$G$7="",$G$9="",$G$10=""),SUMIFS(Datenbasis!S:S,Datenbasis!G:G,'Grafische Auswertung'!$G$6,Datenbasis!Q:Q,'Grafische Auswertung'!G14)/COUNTIFS(Datenbasis!G:G,'Grafische Auswertung'!$G$6,Datenbasis!Q:Q,'Grafische Auswertung'!G14)*H14,IF(AND($G$5="",$G$6="",$G$9="",$G$10=""),SUMIFS(Datenbasis!S:S,Datenbasis!J:J,'Grafische Auswertung'!$G$7,Datenbasis!Q:Q,'Grafische Auswertung'!G14)/COUNTIFS(Datenbasis!J:J,'Grafische Auswertung'!$G$7,Datenbasis!Q:Q,'Grafische Auswertung'!G14)*H14,IF(AND($G$5="",$G$6="",$G$7="",$G$10=""),SUMIFS(Datenbasis!S:S,Datenbasis!A:A,'Grafische Auswertung'!$G$9,Datenbasis!Q:Q,'Grafische Auswertung'!G14)/COUNTIFS(Datenbasis!A:A,'Grafische Auswertung'!$G$9,Datenbasis!Q:Q,'Grafische Auswertung'!G14)*H14,IF(AND($G$5="",$G$6="",$G$7="",$G$9=""),SUMIFS(Datenbasis!S:S,Datenbasis!I:I,'Grafische Auswertung'!$G$10,Datenbasis!Q:Q,'Grafische Auswertung'!G14)/COUNTIFS(Datenbasis!I:I,'Grafische Auswertung'!$G$10,Datenbasis!Q:Q,'Grafische Auswertung'!G14)*H14,))))),IF(AND($G$5="",$G$6="",$G$7="",$G$9="",$G$10=""),NA(),"Keine Daten vorhanden"))</f>
        <v>#N/A</v>
      </c>
    </row>
    <row r="15" spans="1:9" s="48" customFormat="1" ht="15.75" customHeight="1">
      <c r="A15" s="121"/>
      <c r="B15" s="109" t="s">
        <v>20</v>
      </c>
      <c r="C15" s="72">
        <v>1</v>
      </c>
      <c r="D15" s="73" t="e">
        <f>IFERROR(IF(AND($B$6="",$B$7="",$B$9="",$B$10=""),SUMIFS(Datenbasis!S:S,Datenbasis!F:F,'Grafische Auswertung'!$B$5,Datenbasis!Q:Q,'Grafische Auswertung'!B15)/COUNTIFS(Datenbasis!F:F,'Grafische Auswertung'!$B$5,Datenbasis!Q:Q,'Grafische Auswertung'!B15)*C15,IF(AND($B$5="",$B$7="",$B$9="",$B$10=""),SUMIFS(Datenbasis!S:S,Datenbasis!G:G,'Grafische Auswertung'!$B$6,Datenbasis!Q:Q,'Grafische Auswertung'!B15)/COUNTIFS(Datenbasis!G:G,'Grafische Auswertung'!$B$6,Datenbasis!Q:Q,'Grafische Auswertung'!B15)*C15,IF(AND($B$5="",$B$6="",$B$9="",$B$10=""),SUMIFS(Datenbasis!S:S,Datenbasis!J:J,'Grafische Auswertung'!$B$7,Datenbasis!Q:Q,'Grafische Auswertung'!B15)/COUNTIFS(Datenbasis!J:J,'Grafische Auswertung'!$B$7,Datenbasis!Q:Q,'Grafische Auswertung'!B15)*C15,IF(AND($B$5="",$B$6="",$B$7="",$B$10=""),SUMIFS(Datenbasis!S:S,Datenbasis!A:A,'Grafische Auswertung'!$B$9,Datenbasis!Q:Q,'Grafische Auswertung'!B15)/COUNTIFS(Datenbasis!A:A,'Grafische Auswertung'!$B$9,Datenbasis!Q:Q,'Grafische Auswertung'!B15)*C15,IF(AND($B$5="",$B$6="",$B$7="",$B$9=""),SUMIFS(Datenbasis!S:S,Datenbasis!I:I,'Grafische Auswertung'!$B$10,Datenbasis!Q:Q,'Grafische Auswertung'!B15)/COUNTIFS(Datenbasis!I:I,'Grafische Auswertung'!$B$10,Datenbasis!Q:Q,'Grafische Auswertung'!B15)*C15,))))),IF(AND($B$5="",$B$6="",$B$7="",$B$9="",$B$10=""),NA(),"Keine Daten vorhanden"))</f>
        <v>#N/A</v>
      </c>
      <c r="F15" s="121"/>
      <c r="G15" s="109" t="str">
        <f t="shared" si="0"/>
        <v>Systemintegration</v>
      </c>
      <c r="H15" s="72">
        <v>1</v>
      </c>
      <c r="I15" s="74" t="e">
        <f>IFERROR(IF(AND($G$6="",$G$7="",$G$9="",$G$10=""),SUMIFS(Datenbasis!S:S,Datenbasis!F:F,'Grafische Auswertung'!$G$5,Datenbasis!Q:Q,'Grafische Auswertung'!G15)/COUNTIFS(Datenbasis!F:F,'Grafische Auswertung'!$G$5,Datenbasis!Q:Q,'Grafische Auswertung'!G15)*H15,IF(AND($G$5="",$G$7="",$G$9="",$G$10=""),SUMIFS(Datenbasis!S:S,Datenbasis!G:G,'Grafische Auswertung'!$G$6,Datenbasis!Q:Q,'Grafische Auswertung'!G15)/COUNTIFS(Datenbasis!G:G,'Grafische Auswertung'!$G$6,Datenbasis!Q:Q,'Grafische Auswertung'!G15)*H15,IF(AND($G$5="",$G$6="",$G$9="",$G$10=""),SUMIFS(Datenbasis!S:S,Datenbasis!J:J,'Grafische Auswertung'!$G$7,Datenbasis!Q:Q,'Grafische Auswertung'!G15)/COUNTIFS(Datenbasis!J:J,'Grafische Auswertung'!$G$7,Datenbasis!Q:Q,'Grafische Auswertung'!G15)*H15,IF(AND($G$5="",$G$6="",$G$7="",$G$10=""),SUMIFS(Datenbasis!S:S,Datenbasis!A:A,'Grafische Auswertung'!$G$9,Datenbasis!Q:Q,'Grafische Auswertung'!G15)/COUNTIFS(Datenbasis!A:A,'Grafische Auswertung'!$G$9,Datenbasis!Q:Q,'Grafische Auswertung'!G15)*H15,IF(AND($G$5="",$G$6="",$G$7="",$G$9=""),SUMIFS(Datenbasis!S:S,Datenbasis!I:I,'Grafische Auswertung'!$G$10,Datenbasis!Q:Q,'Grafische Auswertung'!G15)/COUNTIFS(Datenbasis!I:I,'Grafische Auswertung'!$G$10,Datenbasis!Q:Q,'Grafische Auswertung'!G15)*H15,))))),IF(AND($G$5="",$G$6="",$G$7="",$G$9="",$G$10=""),NA(),"Keine Daten vorhanden"))</f>
        <v>#N/A</v>
      </c>
    </row>
    <row r="16" spans="1:9" s="48" customFormat="1" ht="15.75" customHeight="1">
      <c r="A16" s="122" t="s">
        <v>21</v>
      </c>
      <c r="B16" s="107" t="s">
        <v>22</v>
      </c>
      <c r="C16" s="72">
        <v>1</v>
      </c>
      <c r="D16" s="73" t="e">
        <f>IFERROR(IF(AND($B$6="",$B$7="",$B$9="",$B$10=""),SUMIFS(Datenbasis!S:S,Datenbasis!F:F,'Grafische Auswertung'!$B$5,Datenbasis!Q:Q,'Grafische Auswertung'!B16)/COUNTIFS(Datenbasis!F:F,'Grafische Auswertung'!$B$5,Datenbasis!Q:Q,'Grafische Auswertung'!B16)*C16,IF(AND($B$5="",$B$7="",$B$9="",$B$10=""),SUMIFS(Datenbasis!S:S,Datenbasis!G:G,'Grafische Auswertung'!$B$6,Datenbasis!Q:Q,'Grafische Auswertung'!B16)/COUNTIFS(Datenbasis!G:G,'Grafische Auswertung'!$B$6,Datenbasis!Q:Q,'Grafische Auswertung'!B16)*C16,IF(AND($B$5="",$B$6="",$B$9="",$B$10=""),SUMIFS(Datenbasis!S:S,Datenbasis!J:J,'Grafische Auswertung'!$B$7,Datenbasis!Q:Q,'Grafische Auswertung'!B16)/COUNTIFS(Datenbasis!J:J,'Grafische Auswertung'!$B$7,Datenbasis!Q:Q,'Grafische Auswertung'!B16)*C16,IF(AND($B$5="",$B$6="",$B$7="",$B$10=""),SUMIFS(Datenbasis!S:S,Datenbasis!A:A,'Grafische Auswertung'!$B$9,Datenbasis!Q:Q,'Grafische Auswertung'!B16)/COUNTIFS(Datenbasis!A:A,'Grafische Auswertung'!$B$9,Datenbasis!Q:Q,'Grafische Auswertung'!B16)*C16,IF(AND($B$5="",$B$6="",$B$7="",$B$9=""),SUMIFS(Datenbasis!S:S,Datenbasis!I:I,'Grafische Auswertung'!$B$10,Datenbasis!Q:Q,'Grafische Auswertung'!B16)/COUNTIFS(Datenbasis!I:I,'Grafische Auswertung'!$B$10,Datenbasis!Q:Q,'Grafische Auswertung'!B16)*C16,))))),IF(AND($B$5="",$B$6="",$B$7="",$B$9="",$B$10=""),NA(),"Keine Daten vorhanden"))</f>
        <v>#N/A</v>
      </c>
      <c r="F16" s="122" t="str">
        <f>A16</f>
        <v>2) Prozessdaten</v>
      </c>
      <c r="G16" s="108" t="str">
        <f t="shared" si="0"/>
        <v>Datenerhebung</v>
      </c>
      <c r="H16" s="72">
        <v>1</v>
      </c>
      <c r="I16" s="74" t="e">
        <f>IFERROR(IF(AND($G$6="",$G$7="",$G$9="",$G$10=""),SUMIFS(Datenbasis!S:S,Datenbasis!F:F,'Grafische Auswertung'!$G$5,Datenbasis!Q:Q,'Grafische Auswertung'!G16)/COUNTIFS(Datenbasis!F:F,'Grafische Auswertung'!$G$5,Datenbasis!Q:Q,'Grafische Auswertung'!G16)*H16,IF(AND($G$5="",$G$7="",$G$9="",$G$10=""),SUMIFS(Datenbasis!S:S,Datenbasis!G:G,'Grafische Auswertung'!$G$6,Datenbasis!Q:Q,'Grafische Auswertung'!G16)/COUNTIFS(Datenbasis!G:G,'Grafische Auswertung'!$G$6,Datenbasis!Q:Q,'Grafische Auswertung'!G16)*H16,IF(AND($G$5="",$G$6="",$G$9="",$G$10=""),SUMIFS(Datenbasis!S:S,Datenbasis!J:J,'Grafische Auswertung'!$G$7,Datenbasis!Q:Q,'Grafische Auswertung'!G16)/COUNTIFS(Datenbasis!J:J,'Grafische Auswertung'!$G$7,Datenbasis!Q:Q,'Grafische Auswertung'!G16)*H16,IF(AND($G$5="",$G$6="",$G$7="",$G$10=""),SUMIFS(Datenbasis!S:S,Datenbasis!A:A,'Grafische Auswertung'!$G$9,Datenbasis!Q:Q,'Grafische Auswertung'!G16)/COUNTIFS(Datenbasis!A:A,'Grafische Auswertung'!$G$9,Datenbasis!Q:Q,'Grafische Auswertung'!G16)*H16,IF(AND($G$5="",$G$6="",$G$7="",$G$9=""),SUMIFS(Datenbasis!S:S,Datenbasis!I:I,'Grafische Auswertung'!$G$10,Datenbasis!Q:Q,'Grafische Auswertung'!G16)/COUNTIFS(Datenbasis!I:I,'Grafische Auswertung'!$G$10,Datenbasis!Q:Q,'Grafische Auswertung'!G16)*H16,))))),IF(AND($G$5="",$G$6="",$G$7="",$G$9="",$G$10=""),NA(),"Keine Daten vorhanden"))</f>
        <v>#N/A</v>
      </c>
    </row>
    <row r="17" spans="1:9" s="48" customFormat="1" ht="15.75" customHeight="1">
      <c r="A17" s="122"/>
      <c r="B17" s="107" t="s">
        <v>23</v>
      </c>
      <c r="C17" s="75">
        <v>1</v>
      </c>
      <c r="D17" s="73" t="e">
        <f>IFERROR(IF(AND($B$6="",$B$7="",$B$9="",$B$10=""),SUMIFS(Datenbasis!S:S,Datenbasis!F:F,'Grafische Auswertung'!$B$5,Datenbasis!Q:Q,'Grafische Auswertung'!B17)/COUNTIFS(Datenbasis!F:F,'Grafische Auswertung'!$B$5,Datenbasis!Q:Q,'Grafische Auswertung'!B17)*C17,IF(AND($B$5="",$B$7="",$B$9="",$B$10=""),SUMIFS(Datenbasis!S:S,Datenbasis!G:G,'Grafische Auswertung'!$B$6,Datenbasis!Q:Q,'Grafische Auswertung'!B17)/COUNTIFS(Datenbasis!G:G,'Grafische Auswertung'!$B$6,Datenbasis!Q:Q,'Grafische Auswertung'!B17)*C17,IF(AND($B$5="",$B$6="",$B$9="",$B$10=""),SUMIFS(Datenbasis!S:S,Datenbasis!J:J,'Grafische Auswertung'!$B$7,Datenbasis!Q:Q,'Grafische Auswertung'!B17)/COUNTIFS(Datenbasis!J:J,'Grafische Auswertung'!$B$7,Datenbasis!Q:Q,'Grafische Auswertung'!B17)*C17,IF(AND($B$5="",$B$6="",$B$7="",$B$10=""),SUMIFS(Datenbasis!S:S,Datenbasis!A:A,'Grafische Auswertung'!$B$9,Datenbasis!Q:Q,'Grafische Auswertung'!B17)/COUNTIFS(Datenbasis!A:A,'Grafische Auswertung'!$B$9,Datenbasis!Q:Q,'Grafische Auswertung'!B17)*C17,IF(AND($B$5="",$B$6="",$B$7="",$B$9=""),SUMIFS(Datenbasis!S:S,Datenbasis!I:I,'Grafische Auswertung'!$B$10,Datenbasis!Q:Q,'Grafische Auswertung'!B17)/COUNTIFS(Datenbasis!I:I,'Grafische Auswertung'!$B$10,Datenbasis!Q:Q,'Grafische Auswertung'!B17)*C17,))))),IF(AND($B$5="",$B$6="",$B$7="",$B$9="",$B$10=""),NA(),"Keine Daten vorhanden"))</f>
        <v>#N/A</v>
      </c>
      <c r="F17" s="122"/>
      <c r="G17" s="108" t="str">
        <f t="shared" si="0"/>
        <v>Datenbereitstellung</v>
      </c>
      <c r="H17" s="75">
        <v>1</v>
      </c>
      <c r="I17" s="74" t="e">
        <f>IFERROR(IF(AND($G$6="",$G$7="",$G$9="",$G$10=""),SUMIFS(Datenbasis!S:S,Datenbasis!F:F,'Grafische Auswertung'!$G$5,Datenbasis!Q:Q,'Grafische Auswertung'!G17)/COUNTIFS(Datenbasis!F:F,'Grafische Auswertung'!$G$5,Datenbasis!Q:Q,'Grafische Auswertung'!G17)*H17,IF(AND($G$5="",$G$7="",$G$9="",$G$10=""),SUMIFS(Datenbasis!S:S,Datenbasis!G:G,'Grafische Auswertung'!$G$6,Datenbasis!Q:Q,'Grafische Auswertung'!G17)/COUNTIFS(Datenbasis!G:G,'Grafische Auswertung'!$G$6,Datenbasis!Q:Q,'Grafische Auswertung'!G17)*H17,IF(AND($G$5="",$G$6="",$G$9="",$G$10=""),SUMIFS(Datenbasis!S:S,Datenbasis!J:J,'Grafische Auswertung'!$G$7,Datenbasis!Q:Q,'Grafische Auswertung'!G17)/COUNTIFS(Datenbasis!J:J,'Grafische Auswertung'!$G$7,Datenbasis!Q:Q,'Grafische Auswertung'!G17)*H17,IF(AND($G$5="",$G$6="",$G$7="",$G$10=""),SUMIFS(Datenbasis!S:S,Datenbasis!A:A,'Grafische Auswertung'!$G$9,Datenbasis!Q:Q,'Grafische Auswertung'!G17)/COUNTIFS(Datenbasis!A:A,'Grafische Auswertung'!$G$9,Datenbasis!Q:Q,'Grafische Auswertung'!G17)*H17,IF(AND($G$5="",$G$6="",$G$7="",$G$9=""),SUMIFS(Datenbasis!S:S,Datenbasis!I:I,'Grafische Auswertung'!$G$10,Datenbasis!Q:Q,'Grafische Auswertung'!G17)/COUNTIFS(Datenbasis!I:I,'Grafische Auswertung'!$G$10,Datenbasis!Q:Q,'Grafische Auswertung'!G17)*H17,))))),IF(AND($G$5="",$G$6="",$G$7="",$G$9="",$G$10=""),NA(),"Keine Daten vorhanden"))</f>
        <v>#N/A</v>
      </c>
    </row>
    <row r="18" spans="1:9" s="48" customFormat="1" ht="15.75" customHeight="1">
      <c r="A18" s="122"/>
      <c r="B18" s="108" t="s">
        <v>24</v>
      </c>
      <c r="C18" s="75">
        <v>1</v>
      </c>
      <c r="D18" s="73" t="e">
        <f>IFERROR(IF(AND($B$6="",$B$7="",$B$9="",$B$10=""),SUMIFS(Datenbasis!S:S,Datenbasis!F:F,'Grafische Auswertung'!$B$5,Datenbasis!Q:Q,'Grafische Auswertung'!B18)/COUNTIFS(Datenbasis!F:F,'Grafische Auswertung'!$B$5,Datenbasis!Q:Q,'Grafische Auswertung'!B18)*C18,IF(AND($B$5="",$B$7="",$B$9="",$B$10=""),SUMIFS(Datenbasis!S:S,Datenbasis!G:G,'Grafische Auswertung'!$B$6,Datenbasis!Q:Q,'Grafische Auswertung'!B18)/COUNTIFS(Datenbasis!G:G,'Grafische Auswertung'!$B$6,Datenbasis!Q:Q,'Grafische Auswertung'!B18)*C18,IF(AND($B$5="",$B$6="",$B$9="",$B$10=""),SUMIFS(Datenbasis!S:S,Datenbasis!J:J,'Grafische Auswertung'!$B$7,Datenbasis!Q:Q,'Grafische Auswertung'!B18)/COUNTIFS(Datenbasis!J:J,'Grafische Auswertung'!$B$7,Datenbasis!Q:Q,'Grafische Auswertung'!B18)*C18,IF(AND($B$5="",$B$6="",$B$7="",$B$10=""),SUMIFS(Datenbasis!S:S,Datenbasis!A:A,'Grafische Auswertung'!$B$9,Datenbasis!Q:Q,'Grafische Auswertung'!B18)/COUNTIFS(Datenbasis!A:A,'Grafische Auswertung'!$B$9,Datenbasis!Q:Q,'Grafische Auswertung'!B18)*C18,IF(AND($B$5="",$B$6="",$B$7="",$B$9=""),SUMIFS(Datenbasis!S:S,Datenbasis!I:I,'Grafische Auswertung'!$B$10,Datenbasis!Q:Q,'Grafische Auswertung'!B18)/COUNTIFS(Datenbasis!I:I,'Grafische Auswertung'!$B$10,Datenbasis!Q:Q,'Grafische Auswertung'!B18)*C18,))))),IF(AND($B$5="",$B$6="",$B$7="",$B$9="",$B$10=""),NA(),"Keine Daten vorhanden"))</f>
        <v>#N/A</v>
      </c>
      <c r="F18" s="122"/>
      <c r="G18" s="108" t="str">
        <f t="shared" si="0"/>
        <v>Datenverwendung</v>
      </c>
      <c r="H18" s="75">
        <v>1</v>
      </c>
      <c r="I18" s="74" t="e">
        <f>IFERROR(IF(AND($G$6="",$G$7="",$G$9="",$G$10=""),SUMIFS(Datenbasis!S:S,Datenbasis!F:F,'Grafische Auswertung'!$G$5,Datenbasis!Q:Q,'Grafische Auswertung'!G18)/COUNTIFS(Datenbasis!F:F,'Grafische Auswertung'!$G$5,Datenbasis!Q:Q,'Grafische Auswertung'!G18)*H18,IF(AND($G$5="",$G$7="",$G$9="",$G$10=""),SUMIFS(Datenbasis!S:S,Datenbasis!G:G,'Grafische Auswertung'!$G$6,Datenbasis!Q:Q,'Grafische Auswertung'!G18)/COUNTIFS(Datenbasis!G:G,'Grafische Auswertung'!$G$6,Datenbasis!Q:Q,'Grafische Auswertung'!G18)*H18,IF(AND($G$5="",$G$6="",$G$9="",$G$10=""),SUMIFS(Datenbasis!S:S,Datenbasis!J:J,'Grafische Auswertung'!$G$7,Datenbasis!Q:Q,'Grafische Auswertung'!G18)/COUNTIFS(Datenbasis!J:J,'Grafische Auswertung'!$G$7,Datenbasis!Q:Q,'Grafische Auswertung'!G18)*H18,IF(AND($G$5="",$G$6="",$G$7="",$G$10=""),SUMIFS(Datenbasis!S:S,Datenbasis!A:A,'Grafische Auswertung'!$G$9,Datenbasis!Q:Q,'Grafische Auswertung'!G18)/COUNTIFS(Datenbasis!A:A,'Grafische Auswertung'!$G$9,Datenbasis!Q:Q,'Grafische Auswertung'!G18)*H18,IF(AND($G$5="",$G$6="",$G$7="",$G$9=""),SUMIFS(Datenbasis!S:S,Datenbasis!I:I,'Grafische Auswertung'!$G$10,Datenbasis!Q:Q,'Grafische Auswertung'!G18)/COUNTIFS(Datenbasis!I:I,'Grafische Auswertung'!$G$10,Datenbasis!Q:Q,'Grafische Auswertung'!G18)*H18,))))),IF(AND($G$5="",$G$6="",$G$7="",$G$9="",$G$10=""),NA(),"Keine Daten vorhanden"))</f>
        <v>#N/A</v>
      </c>
    </row>
    <row r="19" spans="1:9" s="48" customFormat="1" ht="15.75" customHeight="1">
      <c r="A19" s="124" t="s">
        <v>25</v>
      </c>
      <c r="B19" s="71" t="s">
        <v>26</v>
      </c>
      <c r="C19" s="75">
        <v>1</v>
      </c>
      <c r="D19" s="73" t="e">
        <f>IFERROR(IF(AND($B$6="",$B$7="",$B$9="",$B$10=""),SUMIFS(Datenbasis!S:S,Datenbasis!F:F,'Grafische Auswertung'!$B$5,Datenbasis!Q:Q,'Grafische Auswertung'!B19)/COUNTIFS(Datenbasis!F:F,'Grafische Auswertung'!$B$5,Datenbasis!Q:Q,'Grafische Auswertung'!B19)*C19,IF(AND($B$5="",$B$7="",$B$9="",$B$10=""),SUMIFS(Datenbasis!S:S,Datenbasis!G:G,'Grafische Auswertung'!$B$6,Datenbasis!Q:Q,'Grafische Auswertung'!B19)/COUNTIFS(Datenbasis!G:G,'Grafische Auswertung'!$B$6,Datenbasis!Q:Q,'Grafische Auswertung'!B19)*C19,IF(AND($B$5="",$B$6="",$B$9="",$B$10=""),SUMIFS(Datenbasis!S:S,Datenbasis!J:J,'Grafische Auswertung'!$B$7,Datenbasis!Q:Q,'Grafische Auswertung'!B19)/COUNTIFS(Datenbasis!J:J,'Grafische Auswertung'!$B$7,Datenbasis!Q:Q,'Grafische Auswertung'!B19)*C19,IF(AND($B$5="",$B$6="",$B$7="",$B$10=""),SUMIFS(Datenbasis!S:S,Datenbasis!A:A,'Grafische Auswertung'!$B$9,Datenbasis!Q:Q,'Grafische Auswertung'!B19)/COUNTIFS(Datenbasis!A:A,'Grafische Auswertung'!$B$9,Datenbasis!Q:Q,'Grafische Auswertung'!B19)*C19,IF(AND($B$5="",$B$6="",$B$7="",$B$9=""),SUMIFS(Datenbasis!S:S,Datenbasis!I:I,'Grafische Auswertung'!$B$10,Datenbasis!Q:Q,'Grafische Auswertung'!B19)/COUNTIFS(Datenbasis!I:I,'Grafische Auswertung'!$B$10,Datenbasis!Q:Q,'Grafische Auswertung'!B19)*C19,))))),IF(AND($B$5="",$B$6="",$B$7="",$B$9="",$B$10=""),NA(),"Keine Daten vorhanden"))</f>
        <v>#N/A</v>
      </c>
      <c r="F19" s="124" t="str">
        <f>A19</f>
        <v>3) Prozessqualität</v>
      </c>
      <c r="G19" s="71" t="str">
        <f t="shared" si="0"/>
        <v>Beschreibung</v>
      </c>
      <c r="H19" s="75">
        <v>1</v>
      </c>
      <c r="I19" s="74" t="e">
        <f>IFERROR(IF(AND($G$6="",$G$7="",$G$9="",$G$10=""),SUMIFS(Datenbasis!S:S,Datenbasis!F:F,'Grafische Auswertung'!$G$5,Datenbasis!Q:Q,'Grafische Auswertung'!G19)/COUNTIFS(Datenbasis!F:F,'Grafische Auswertung'!$G$5,Datenbasis!Q:Q,'Grafische Auswertung'!G19)*H19,IF(AND($G$5="",$G$7="",$G$9="",$G$10=""),SUMIFS(Datenbasis!S:S,Datenbasis!G:G,'Grafische Auswertung'!$G$6,Datenbasis!Q:Q,'Grafische Auswertung'!G19)/COUNTIFS(Datenbasis!G:G,'Grafische Auswertung'!$G$6,Datenbasis!Q:Q,'Grafische Auswertung'!G19)*H19,IF(AND($G$5="",$G$6="",$G$9="",$G$10=""),SUMIFS(Datenbasis!S:S,Datenbasis!J:J,'Grafische Auswertung'!$G$7,Datenbasis!Q:Q,'Grafische Auswertung'!G19)/COUNTIFS(Datenbasis!J:J,'Grafische Auswertung'!$G$7,Datenbasis!Q:Q,'Grafische Auswertung'!G19)*H19,IF(AND($G$5="",$G$6="",$G$7="",$G$10=""),SUMIFS(Datenbasis!S:S,Datenbasis!A:A,'Grafische Auswertung'!$G$9,Datenbasis!Q:Q,'Grafische Auswertung'!G19)/COUNTIFS(Datenbasis!A:A,'Grafische Auswertung'!$G$9,Datenbasis!Q:Q,'Grafische Auswertung'!G19)*H19,IF(AND($G$5="",$G$6="",$G$7="",$G$9=""),SUMIFS(Datenbasis!S:S,Datenbasis!I:I,'Grafische Auswertung'!$G$10,Datenbasis!Q:Q,'Grafische Auswertung'!G19)/COUNTIFS(Datenbasis!I:I,'Grafische Auswertung'!$G$10,Datenbasis!Q:Q,'Grafische Auswertung'!G19)*H19,))))),IF(AND($G$5="",$G$6="",$G$7="",$G$9="",$G$10=""),NA(),"Keine Daten vorhanden"))</f>
        <v>#N/A</v>
      </c>
    </row>
    <row r="20" spans="1:9" s="48" customFormat="1" ht="15.75" customHeight="1">
      <c r="A20" s="124"/>
      <c r="B20" s="71" t="s">
        <v>27</v>
      </c>
      <c r="C20" s="75">
        <v>1</v>
      </c>
      <c r="D20" s="73" t="e">
        <f>IFERROR(IF(AND($B$6="",$B$7="",$B$9="",$B$10=""),SUMIFS(Datenbasis!S:S,Datenbasis!F:F,'Grafische Auswertung'!$B$5,Datenbasis!Q:Q,'Grafische Auswertung'!B20)/COUNTIFS(Datenbasis!F:F,'Grafische Auswertung'!$B$5,Datenbasis!Q:Q,'Grafische Auswertung'!B20)*C20,IF(AND($B$5="",$B$7="",$B$9="",$B$10=""),SUMIFS(Datenbasis!S:S,Datenbasis!G:G,'Grafische Auswertung'!$B$6,Datenbasis!Q:Q,'Grafische Auswertung'!B20)/COUNTIFS(Datenbasis!G:G,'Grafische Auswertung'!$B$6,Datenbasis!Q:Q,'Grafische Auswertung'!B20)*C20,IF(AND($B$5="",$B$6="",$B$9="",$B$10=""),SUMIFS(Datenbasis!S:S,Datenbasis!J:J,'Grafische Auswertung'!$B$7,Datenbasis!Q:Q,'Grafische Auswertung'!B20)/COUNTIFS(Datenbasis!J:J,'Grafische Auswertung'!$B$7,Datenbasis!Q:Q,'Grafische Auswertung'!B20)*C20,IF(AND($B$5="",$B$6="",$B$7="",$B$10=""),SUMIFS(Datenbasis!S:S,Datenbasis!A:A,'Grafische Auswertung'!$B$9,Datenbasis!Q:Q,'Grafische Auswertung'!B20)/COUNTIFS(Datenbasis!A:A,'Grafische Auswertung'!$B$9,Datenbasis!Q:Q,'Grafische Auswertung'!B20)*C20,IF(AND($B$5="",$B$6="",$B$7="",$B$9=""),SUMIFS(Datenbasis!S:S,Datenbasis!I:I,'Grafische Auswertung'!$B$10,Datenbasis!Q:Q,'Grafische Auswertung'!B20)/COUNTIFS(Datenbasis!I:I,'Grafische Auswertung'!$B$10,Datenbasis!Q:Q,'Grafische Auswertung'!B20)*C20,))))),IF(AND($B$5="",$B$6="",$B$7="",$B$9="",$B$10=""),NA(),"Keine Daten vorhanden"))</f>
        <v>#N/A</v>
      </c>
      <c r="F20" s="124"/>
      <c r="G20" s="71" t="str">
        <f t="shared" si="0"/>
        <v>Ausführung</v>
      </c>
      <c r="H20" s="75">
        <v>1</v>
      </c>
      <c r="I20" s="74" t="e">
        <f>IFERROR(IF(AND($G$6="",$G$7="",$G$9="",$G$10=""),SUMIFS(Datenbasis!S:S,Datenbasis!F:F,'Grafische Auswertung'!$G$5,Datenbasis!Q:Q,'Grafische Auswertung'!G20)/COUNTIFS(Datenbasis!F:F,'Grafische Auswertung'!$G$5,Datenbasis!Q:Q,'Grafische Auswertung'!G20)*H20,IF(AND($G$5="",$G$7="",$G$9="",$G$10=""),SUMIFS(Datenbasis!S:S,Datenbasis!G:G,'Grafische Auswertung'!$G$6,Datenbasis!Q:Q,'Grafische Auswertung'!G20)/COUNTIFS(Datenbasis!G:G,'Grafische Auswertung'!$G$6,Datenbasis!Q:Q,'Grafische Auswertung'!G20)*H20,IF(AND($G$5="",$G$6="",$G$9="",$G$10=""),SUMIFS(Datenbasis!S:S,Datenbasis!J:J,'Grafische Auswertung'!$G$7,Datenbasis!Q:Q,'Grafische Auswertung'!G20)/COUNTIFS(Datenbasis!J:J,'Grafische Auswertung'!$G$7,Datenbasis!Q:Q,'Grafische Auswertung'!G20)*H20,IF(AND($G$5="",$G$6="",$G$7="",$G$10=""),SUMIFS(Datenbasis!S:S,Datenbasis!A:A,'Grafische Auswertung'!$G$9,Datenbasis!Q:Q,'Grafische Auswertung'!G20)/COUNTIFS(Datenbasis!A:A,'Grafische Auswertung'!$G$9,Datenbasis!Q:Q,'Grafische Auswertung'!G20)*H20,IF(AND($G$5="",$G$6="",$G$7="",$G$9=""),SUMIFS(Datenbasis!S:S,Datenbasis!I:I,'Grafische Auswertung'!$G$10,Datenbasis!Q:Q,'Grafische Auswertung'!G20)/COUNTIFS(Datenbasis!I:I,'Grafische Auswertung'!$G$10,Datenbasis!Q:Q,'Grafische Auswertung'!G20)*H20,))))),IF(AND($G$5="",$G$6="",$G$7="",$G$9="",$G$10=""),NA(),"Keine Daten vorhanden"))</f>
        <v>#N/A</v>
      </c>
    </row>
    <row r="21" spans="1:9" s="48" customFormat="1" ht="15.75" customHeight="1">
      <c r="A21" s="124"/>
      <c r="B21" s="71" t="s">
        <v>28</v>
      </c>
      <c r="C21" s="75">
        <v>1</v>
      </c>
      <c r="D21" s="73" t="e">
        <f>IFERROR(IF(AND($B$6="",$B$7="",$B$9="",$B$10=""),SUMIFS(Datenbasis!S:S,Datenbasis!F:F,'Grafische Auswertung'!$B$5,Datenbasis!Q:Q,'Grafische Auswertung'!B21)/COUNTIFS(Datenbasis!F:F,'Grafische Auswertung'!$B$5,Datenbasis!Q:Q,'Grafische Auswertung'!B21)*C21,IF(AND($B$5="",$B$7="",$B$9="",$B$10=""),SUMIFS(Datenbasis!S:S,Datenbasis!G:G,'Grafische Auswertung'!$B$6,Datenbasis!Q:Q,'Grafische Auswertung'!B21)/COUNTIFS(Datenbasis!G:G,'Grafische Auswertung'!$B$6,Datenbasis!Q:Q,'Grafische Auswertung'!B21)*C21,IF(AND($B$5="",$B$6="",$B$9="",$B$10=""),SUMIFS(Datenbasis!S:S,Datenbasis!J:J,'Grafische Auswertung'!$B$7,Datenbasis!Q:Q,'Grafische Auswertung'!B21)/COUNTIFS(Datenbasis!J:J,'Grafische Auswertung'!$B$7,Datenbasis!Q:Q,'Grafische Auswertung'!B21)*C21,IF(AND($B$5="",$B$6="",$B$7="",$B$10=""),SUMIFS(Datenbasis!S:S,Datenbasis!A:A,'Grafische Auswertung'!$B$9,Datenbasis!Q:Q,'Grafische Auswertung'!B21)/COUNTIFS(Datenbasis!A:A,'Grafische Auswertung'!$B$9,Datenbasis!Q:Q,'Grafische Auswertung'!B21)*C21,IF(AND($B$5="",$B$6="",$B$7="",$B$9=""),SUMIFS(Datenbasis!S:S,Datenbasis!I:I,'Grafische Auswertung'!$B$10,Datenbasis!Q:Q,'Grafische Auswertung'!B21)/COUNTIFS(Datenbasis!I:I,'Grafische Auswertung'!$B$10,Datenbasis!Q:Q,'Grafische Auswertung'!B21)*C21,))))),IF(AND($B$5="",$B$6="",$B$7="",$B$9="",$B$10=""),NA(),"Keine Daten vorhanden"))</f>
        <v>#N/A</v>
      </c>
      <c r="F21" s="124"/>
      <c r="G21" s="71" t="str">
        <f t="shared" si="0"/>
        <v>Compliance</v>
      </c>
      <c r="H21" s="75">
        <v>1</v>
      </c>
      <c r="I21" s="74" t="e">
        <f>IFERROR(IF(AND($G$6="",$G$7="",$G$9="",$G$10=""),SUMIFS(Datenbasis!S:S,Datenbasis!F:F,'Grafische Auswertung'!$G$5,Datenbasis!Q:Q,'Grafische Auswertung'!G21)/COUNTIFS(Datenbasis!F:F,'Grafische Auswertung'!$G$5,Datenbasis!Q:Q,'Grafische Auswertung'!G21)*H21,IF(AND($G$5="",$G$7="",$G$9="",$G$10=""),SUMIFS(Datenbasis!S:S,Datenbasis!G:G,'Grafische Auswertung'!$G$6,Datenbasis!Q:Q,'Grafische Auswertung'!G21)/COUNTIFS(Datenbasis!G:G,'Grafische Auswertung'!$G$6,Datenbasis!Q:Q,'Grafische Auswertung'!G21)*H21,IF(AND($G$5="",$G$6="",$G$9="",$G$10=""),SUMIFS(Datenbasis!S:S,Datenbasis!J:J,'Grafische Auswertung'!$G$7,Datenbasis!Q:Q,'Grafische Auswertung'!G21)/COUNTIFS(Datenbasis!J:J,'Grafische Auswertung'!$G$7,Datenbasis!Q:Q,'Grafische Auswertung'!G21)*H21,IF(AND($G$5="",$G$6="",$G$7="",$G$10=""),SUMIFS(Datenbasis!S:S,Datenbasis!A:A,'Grafische Auswertung'!$G$9,Datenbasis!Q:Q,'Grafische Auswertung'!G21)/COUNTIFS(Datenbasis!A:A,'Grafische Auswertung'!$G$9,Datenbasis!Q:Q,'Grafische Auswertung'!G21)*H21,IF(AND($G$5="",$G$6="",$G$7="",$G$9=""),SUMIFS(Datenbasis!S:S,Datenbasis!I:I,'Grafische Auswertung'!$G$10,Datenbasis!Q:Q,'Grafische Auswertung'!G21)/COUNTIFS(Datenbasis!I:I,'Grafische Auswertung'!$G$10,Datenbasis!Q:Q,'Grafische Auswertung'!G21)*H21,))))),IF(AND($G$5="",$G$6="",$G$7="",$G$9="",$G$10=""),NA(),"Keine Daten vorhanden"))</f>
        <v>#N/A</v>
      </c>
    </row>
    <row r="22" spans="1:9" s="48" customFormat="1" ht="15.75" customHeight="1">
      <c r="A22" s="123" t="s">
        <v>29</v>
      </c>
      <c r="B22" s="105" t="s">
        <v>30</v>
      </c>
      <c r="C22" s="75">
        <v>1</v>
      </c>
      <c r="D22" s="73" t="e">
        <f>IFERROR(IF(AND($B$6="",$B$7="",$B$9="",$B$10=""),SUMIFS(Datenbasis!S:S,Datenbasis!F:F,'Grafische Auswertung'!$B$5,Datenbasis!Q:Q,'Grafische Auswertung'!B22)/COUNTIFS(Datenbasis!F:F,'Grafische Auswertung'!$B$5,Datenbasis!Q:Q,'Grafische Auswertung'!B22)*C22,IF(AND($B$5="",$B$7="",$B$9="",$B$10=""),SUMIFS(Datenbasis!S:S,Datenbasis!G:G,'Grafische Auswertung'!$B$6,Datenbasis!Q:Q,'Grafische Auswertung'!B22)/COUNTIFS(Datenbasis!G:G,'Grafische Auswertung'!$B$6,Datenbasis!Q:Q,'Grafische Auswertung'!B22)*C22,IF(AND($B$5="",$B$6="",$B$9="",$B$10=""),SUMIFS(Datenbasis!S:S,Datenbasis!J:J,'Grafische Auswertung'!$B$7,Datenbasis!Q:Q,'Grafische Auswertung'!B22)/COUNTIFS(Datenbasis!J:J,'Grafische Auswertung'!$B$7,Datenbasis!Q:Q,'Grafische Auswertung'!B22)*C22,IF(AND($B$5="",$B$6="",$B$7="",$B$10=""),SUMIFS(Datenbasis!S:S,Datenbasis!A:A,'Grafische Auswertung'!$B$9,Datenbasis!Q:Q,'Grafische Auswertung'!B22)/COUNTIFS(Datenbasis!A:A,'Grafische Auswertung'!$B$9,Datenbasis!Q:Q,'Grafische Auswertung'!B22)*C22,IF(AND($B$5="",$B$6="",$B$7="",$B$9=""),SUMIFS(Datenbasis!S:S,Datenbasis!I:I,'Grafische Auswertung'!$B$10,Datenbasis!Q:Q,'Grafische Auswertung'!B22)/COUNTIFS(Datenbasis!I:I,'Grafische Auswertung'!$B$10,Datenbasis!Q:Q,'Grafische Auswertung'!B22)*C22,))))),IF(AND($B$5="",$B$6="",$B$7="",$B$9="",$B$10=""),NA(),"Keine Daten vorhanden"))</f>
        <v>#N/A</v>
      </c>
      <c r="F22" s="123" t="str">
        <f>A22</f>
        <v>4) Kundinnen &amp; Kunden</v>
      </c>
      <c r="G22" s="106" t="str">
        <f t="shared" si="0"/>
        <v>Zentrierung</v>
      </c>
      <c r="H22" s="75">
        <v>1</v>
      </c>
      <c r="I22" s="74" t="e">
        <f>IFERROR(IF(AND($G$6="",$G$7="",$G$9="",$G$10=""),SUMIFS(Datenbasis!S:S,Datenbasis!F:F,'Grafische Auswertung'!$G$5,Datenbasis!Q:Q,'Grafische Auswertung'!G22)/COUNTIFS(Datenbasis!F:F,'Grafische Auswertung'!$G$5,Datenbasis!Q:Q,'Grafische Auswertung'!G22)*H22,IF(AND($G$5="",$G$7="",$G$9="",$G$10=""),SUMIFS(Datenbasis!S:S,Datenbasis!G:G,'Grafische Auswertung'!$G$6,Datenbasis!Q:Q,'Grafische Auswertung'!G22)/COUNTIFS(Datenbasis!G:G,'Grafische Auswertung'!$G$6,Datenbasis!Q:Q,'Grafische Auswertung'!G22)*H22,IF(AND($G$5="",$G$6="",$G$9="",$G$10=""),SUMIFS(Datenbasis!S:S,Datenbasis!J:J,'Grafische Auswertung'!$G$7,Datenbasis!Q:Q,'Grafische Auswertung'!G22)/COUNTIFS(Datenbasis!J:J,'Grafische Auswertung'!$G$7,Datenbasis!Q:Q,'Grafische Auswertung'!G22)*H22,IF(AND($G$5="",$G$6="",$G$7="",$G$10=""),SUMIFS(Datenbasis!S:S,Datenbasis!A:A,'Grafische Auswertung'!$G$9,Datenbasis!Q:Q,'Grafische Auswertung'!G22)/COUNTIFS(Datenbasis!A:A,'Grafische Auswertung'!$G$9,Datenbasis!Q:Q,'Grafische Auswertung'!G22)*H22,IF(AND($G$5="",$G$6="",$G$7="",$G$9=""),SUMIFS(Datenbasis!S:S,Datenbasis!I:I,'Grafische Auswertung'!$G$10,Datenbasis!Q:Q,'Grafische Auswertung'!G22)/COUNTIFS(Datenbasis!I:I,'Grafische Auswertung'!$G$10,Datenbasis!Q:Q,'Grafische Auswertung'!G22)*H22,))))),IF(AND($G$5="",$G$6="",$G$7="",$G$9="",$G$10=""),NA(),"Keine Daten vorhanden"))</f>
        <v>#N/A</v>
      </c>
    </row>
    <row r="23" spans="1:9" s="48" customFormat="1" ht="15.75" customHeight="1">
      <c r="A23" s="123"/>
      <c r="B23" s="106" t="s">
        <v>31</v>
      </c>
      <c r="C23" s="75">
        <v>1</v>
      </c>
      <c r="D23" s="73" t="e">
        <f>IFERROR(IF(AND($B$6="",$B$7="",$B$9="",$B$10=""),SUMIFS(Datenbasis!S:S,Datenbasis!F:F,'Grafische Auswertung'!$B$5,Datenbasis!Q:Q,'Grafische Auswertung'!B23)/COUNTIFS(Datenbasis!F:F,'Grafische Auswertung'!$B$5,Datenbasis!Q:Q,'Grafische Auswertung'!B23)*C23,IF(AND($B$5="",$B$7="",$B$9="",$B$10=""),SUMIFS(Datenbasis!S:S,Datenbasis!G:G,'Grafische Auswertung'!$B$6,Datenbasis!Q:Q,'Grafische Auswertung'!B23)/COUNTIFS(Datenbasis!G:G,'Grafische Auswertung'!$B$6,Datenbasis!Q:Q,'Grafische Auswertung'!B23)*C23,IF(AND($B$5="",$B$6="",$B$9="",$B$10=""),SUMIFS(Datenbasis!S:S,Datenbasis!J:J,'Grafische Auswertung'!$B$7,Datenbasis!Q:Q,'Grafische Auswertung'!B23)/COUNTIFS(Datenbasis!J:J,'Grafische Auswertung'!$B$7,Datenbasis!Q:Q,'Grafische Auswertung'!B23)*C23,IF(AND($B$5="",$B$6="",$B$7="",$B$10=""),SUMIFS(Datenbasis!S:S,Datenbasis!A:A,'Grafische Auswertung'!$B$9,Datenbasis!Q:Q,'Grafische Auswertung'!B23)/COUNTIFS(Datenbasis!A:A,'Grafische Auswertung'!$B$9,Datenbasis!Q:Q,'Grafische Auswertung'!B23)*C23,IF(AND($B$5="",$B$6="",$B$7="",$B$9=""),SUMIFS(Datenbasis!S:S,Datenbasis!I:I,'Grafische Auswertung'!$B$10,Datenbasis!Q:Q,'Grafische Auswertung'!B23)/COUNTIFS(Datenbasis!I:I,'Grafische Auswertung'!$B$10,Datenbasis!Q:Q,'Grafische Auswertung'!B23)*C23,))))),IF(AND($B$5="",$B$6="",$B$7="",$B$9="",$B$10=""),NA(),"Keine Daten vorhanden"))</f>
        <v>#N/A</v>
      </c>
      <c r="F23" s="123"/>
      <c r="G23" s="106" t="str">
        <f t="shared" si="0"/>
        <v>Nutzen</v>
      </c>
      <c r="H23" s="75">
        <v>1</v>
      </c>
      <c r="I23" s="74" t="e">
        <f>IFERROR(IF(AND($G$6="",$G$7="",$G$9="",$G$10=""),SUMIFS(Datenbasis!S:S,Datenbasis!F:F,'Grafische Auswertung'!$G$5,Datenbasis!Q:Q,'Grafische Auswertung'!G23)/COUNTIFS(Datenbasis!F:F,'Grafische Auswertung'!$G$5,Datenbasis!Q:Q,'Grafische Auswertung'!G23)*H23,IF(AND($G$5="",$G$7="",$G$9="",$G$10=""),SUMIFS(Datenbasis!S:S,Datenbasis!G:G,'Grafische Auswertung'!$G$6,Datenbasis!Q:Q,'Grafische Auswertung'!G23)/COUNTIFS(Datenbasis!G:G,'Grafische Auswertung'!$G$6,Datenbasis!Q:Q,'Grafische Auswertung'!G23)*H23,IF(AND($G$5="",$G$6="",$G$9="",$G$10=""),SUMIFS(Datenbasis!S:S,Datenbasis!J:J,'Grafische Auswertung'!$G$7,Datenbasis!Q:Q,'Grafische Auswertung'!G23)/COUNTIFS(Datenbasis!J:J,'Grafische Auswertung'!$G$7,Datenbasis!Q:Q,'Grafische Auswertung'!G23)*H23,IF(AND($G$5="",$G$6="",$G$7="",$G$10=""),SUMIFS(Datenbasis!S:S,Datenbasis!A:A,'Grafische Auswertung'!$G$9,Datenbasis!Q:Q,'Grafische Auswertung'!G23)/COUNTIFS(Datenbasis!A:A,'Grafische Auswertung'!$G$9,Datenbasis!Q:Q,'Grafische Auswertung'!G23)*H23,IF(AND($G$5="",$G$6="",$G$7="",$G$9=""),SUMIFS(Datenbasis!S:S,Datenbasis!I:I,'Grafische Auswertung'!$G$10,Datenbasis!Q:Q,'Grafische Auswertung'!G23)/COUNTIFS(Datenbasis!I:I,'Grafische Auswertung'!$G$10,Datenbasis!Q:Q,'Grafische Auswertung'!G23)*H23,))))),IF(AND($G$5="",$G$6="",$G$7="",$G$9="",$G$10=""),NA(),"Keine Daten vorhanden"))</f>
        <v>#N/A</v>
      </c>
    </row>
    <row r="24" spans="1:9" s="48" customFormat="1" ht="15.75" customHeight="1">
      <c r="A24" s="123"/>
      <c r="B24" s="105" t="s">
        <v>32</v>
      </c>
      <c r="C24" s="75">
        <v>1</v>
      </c>
      <c r="D24" s="73" t="e">
        <f>IFERROR(IF(AND($B$6="",$B$7="",$B$9="",$B$10=""),SUMIFS(Datenbasis!S:S,Datenbasis!F:F,'Grafische Auswertung'!$B$5,Datenbasis!Q:Q,'Grafische Auswertung'!B24)/COUNTIFS(Datenbasis!F:F,'Grafische Auswertung'!$B$5,Datenbasis!Q:Q,'Grafische Auswertung'!B24)*C24,IF(AND($B$5="",$B$7="",$B$9="",$B$10=""),SUMIFS(Datenbasis!S:S,Datenbasis!G:G,'Grafische Auswertung'!$B$6,Datenbasis!Q:Q,'Grafische Auswertung'!B24)/COUNTIFS(Datenbasis!G:G,'Grafische Auswertung'!$B$6,Datenbasis!Q:Q,'Grafische Auswertung'!B24)*C24,IF(AND($B$5="",$B$6="",$B$9="",$B$10=""),SUMIFS(Datenbasis!S:S,Datenbasis!J:J,'Grafische Auswertung'!$B$7,Datenbasis!Q:Q,'Grafische Auswertung'!B24)/COUNTIFS(Datenbasis!J:J,'Grafische Auswertung'!$B$7,Datenbasis!Q:Q,'Grafische Auswertung'!B24)*C24,IF(AND($B$5="",$B$6="",$B$7="",$B$10=""),SUMIFS(Datenbasis!S:S,Datenbasis!A:A,'Grafische Auswertung'!$B$9,Datenbasis!Q:Q,'Grafische Auswertung'!B24)/COUNTIFS(Datenbasis!A:A,'Grafische Auswertung'!$B$9,Datenbasis!Q:Q,'Grafische Auswertung'!B24)*C24,IF(AND($B$5="",$B$6="",$B$7="",$B$9=""),SUMIFS(Datenbasis!S:S,Datenbasis!I:I,'Grafische Auswertung'!$B$10,Datenbasis!Q:Q,'Grafische Auswertung'!B24)/COUNTIFS(Datenbasis!I:I,'Grafische Auswertung'!$B$10,Datenbasis!Q:Q,'Grafische Auswertung'!B24)*C24,))))),IF(AND($B$5="",$B$6="",$B$7="",$B$9="",$B$10=""),NA(),"Keine Daten vorhanden"))</f>
        <v>#N/A</v>
      </c>
      <c r="F24" s="123"/>
      <c r="G24" s="106" t="str">
        <f t="shared" si="0"/>
        <v>Partizipation</v>
      </c>
      <c r="H24" s="75">
        <v>1</v>
      </c>
      <c r="I24" s="74" t="e">
        <f>IFERROR(IF(AND($G$6="",$G$7="",$G$9="",$G$10=""),SUMIFS(Datenbasis!S:S,Datenbasis!F:F,'Grafische Auswertung'!$G$5,Datenbasis!Q:Q,'Grafische Auswertung'!G24)/COUNTIFS(Datenbasis!F:F,'Grafische Auswertung'!$G$5,Datenbasis!Q:Q,'Grafische Auswertung'!G24)*H24,IF(AND($G$5="",$G$7="",$G$9="",$G$10=""),SUMIFS(Datenbasis!S:S,Datenbasis!G:G,'Grafische Auswertung'!$G$6,Datenbasis!Q:Q,'Grafische Auswertung'!G24)/COUNTIFS(Datenbasis!G:G,'Grafische Auswertung'!$G$6,Datenbasis!Q:Q,'Grafische Auswertung'!G24)*H24,IF(AND($G$5="",$G$6="",$G$9="",$G$10=""),SUMIFS(Datenbasis!S:S,Datenbasis!J:J,'Grafische Auswertung'!$G$7,Datenbasis!Q:Q,'Grafische Auswertung'!G24)/COUNTIFS(Datenbasis!J:J,'Grafische Auswertung'!$G$7,Datenbasis!Q:Q,'Grafische Auswertung'!G24)*H24,IF(AND($G$5="",$G$6="",$G$7="",$G$10=""),SUMIFS(Datenbasis!S:S,Datenbasis!A:A,'Grafische Auswertung'!$G$9,Datenbasis!Q:Q,'Grafische Auswertung'!G24)/COUNTIFS(Datenbasis!A:A,'Grafische Auswertung'!$G$9,Datenbasis!Q:Q,'Grafische Auswertung'!G24)*H24,IF(AND($G$5="",$G$6="",$G$7="",$G$9=""),SUMIFS(Datenbasis!S:S,Datenbasis!I:I,'Grafische Auswertung'!$G$10,Datenbasis!Q:Q,'Grafische Auswertung'!G24)/COUNTIFS(Datenbasis!I:I,'Grafische Auswertung'!$G$10,Datenbasis!Q:Q,'Grafische Auswertung'!G24)*H24,))))),IF(AND($G$5="",$G$6="",$G$7="",$G$9="",$G$10=""),NA(),"Keine Daten vorhanden"))</f>
        <v>#N/A</v>
      </c>
    </row>
    <row r="25" spans="1:9" s="48" customFormat="1" ht="15.75" customHeight="1">
      <c r="A25" s="125" t="s">
        <v>33</v>
      </c>
      <c r="B25" s="101" t="s">
        <v>34</v>
      </c>
      <c r="C25" s="75">
        <v>1</v>
      </c>
      <c r="D25" s="73" t="e">
        <f>IFERROR(IF(AND($B$6="",$B$7="",$B$9="",$B$10=""),SUMIFS(Datenbasis!S:S,Datenbasis!F:F,'Grafische Auswertung'!$B$5,Datenbasis!Q:Q,'Grafische Auswertung'!B25)/COUNTIFS(Datenbasis!F:F,'Grafische Auswertung'!$B$5,Datenbasis!Q:Q,'Grafische Auswertung'!B25)*C25,IF(AND($B$5="",$B$7="",$B$9="",$B$10=""),SUMIFS(Datenbasis!S:S,Datenbasis!G:G,'Grafische Auswertung'!$B$6,Datenbasis!Q:Q,'Grafische Auswertung'!B25)/COUNTIFS(Datenbasis!G:G,'Grafische Auswertung'!$B$6,Datenbasis!Q:Q,'Grafische Auswertung'!B25)*C25,IF(AND($B$5="",$B$6="",$B$9="",$B$10=""),SUMIFS(Datenbasis!S:S,Datenbasis!J:J,'Grafische Auswertung'!$B$7,Datenbasis!Q:Q,'Grafische Auswertung'!B25)/COUNTIFS(Datenbasis!J:J,'Grafische Auswertung'!$B$7,Datenbasis!Q:Q,'Grafische Auswertung'!B25)*C25,IF(AND($B$5="",$B$6="",$B$7="",$B$10=""),SUMIFS(Datenbasis!S:S,Datenbasis!A:A,'Grafische Auswertung'!$B$9,Datenbasis!Q:Q,'Grafische Auswertung'!B25)/COUNTIFS(Datenbasis!A:A,'Grafische Auswertung'!$B$9,Datenbasis!Q:Q,'Grafische Auswertung'!B25)*C25,IF(AND($B$5="",$B$6="",$B$7="",$B$9=""),SUMIFS(Datenbasis!S:S,Datenbasis!I:I,'Grafische Auswertung'!$B$10,Datenbasis!Q:Q,'Grafische Auswertung'!B25)/COUNTIFS(Datenbasis!I:I,'Grafische Auswertung'!$B$10,Datenbasis!Q:Q,'Grafische Auswertung'!B25)*C25,))))),IF(AND($B$5="",$B$6="",$B$7="",$B$9="",$B$10=""),NA(),"Keine Daten vorhanden"))</f>
        <v>#N/A</v>
      </c>
      <c r="F25" s="125" t="str">
        <f>A25</f>
        <v>5) Skills &amp; Kultur</v>
      </c>
      <c r="G25" s="101" t="str">
        <f t="shared" si="0"/>
        <v>Digital Skills</v>
      </c>
      <c r="H25" s="75">
        <v>1</v>
      </c>
      <c r="I25" s="74" t="e">
        <f>IFERROR(IF(AND($G$6="",$G$7="",$G$9="",$G$10=""),SUMIFS(Datenbasis!S:S,Datenbasis!F:F,'Grafische Auswertung'!$G$5,Datenbasis!Q:Q,'Grafische Auswertung'!G25)/COUNTIFS(Datenbasis!F:F,'Grafische Auswertung'!$G$5,Datenbasis!Q:Q,'Grafische Auswertung'!G25)*H25,IF(AND($G$5="",$G$7="",$G$9="",$G$10=""),SUMIFS(Datenbasis!S:S,Datenbasis!G:G,'Grafische Auswertung'!$G$6,Datenbasis!Q:Q,'Grafische Auswertung'!G25)/COUNTIFS(Datenbasis!G:G,'Grafische Auswertung'!$G$6,Datenbasis!Q:Q,'Grafische Auswertung'!G25)*H25,IF(AND($G$5="",$G$6="",$G$9="",$G$10=""),SUMIFS(Datenbasis!S:S,Datenbasis!J:J,'Grafische Auswertung'!$G$7,Datenbasis!Q:Q,'Grafische Auswertung'!G25)/COUNTIFS(Datenbasis!J:J,'Grafische Auswertung'!$G$7,Datenbasis!Q:Q,'Grafische Auswertung'!G25)*H25,IF(AND($G$5="",$G$6="",$G$7="",$G$10=""),SUMIFS(Datenbasis!S:S,Datenbasis!A:A,'Grafische Auswertung'!$G$9,Datenbasis!Q:Q,'Grafische Auswertung'!G25)/COUNTIFS(Datenbasis!A:A,'Grafische Auswertung'!$G$9,Datenbasis!Q:Q,'Grafische Auswertung'!G25)*H25,IF(AND($G$5="",$G$6="",$G$7="",$G$9=""),SUMIFS(Datenbasis!S:S,Datenbasis!I:I,'Grafische Auswertung'!$G$10,Datenbasis!Q:Q,'Grafische Auswertung'!G25)/COUNTIFS(Datenbasis!I:I,'Grafische Auswertung'!$G$10,Datenbasis!Q:Q,'Grafische Auswertung'!G25)*H25,))))),IF(AND($G$5="",$G$6="",$G$7="",$G$9="",$G$10=""),NA(),"Keine Daten vorhanden"))</f>
        <v>#N/A</v>
      </c>
    </row>
    <row r="26" spans="1:9" s="48" customFormat="1" ht="15.75" customHeight="1">
      <c r="A26" s="125"/>
      <c r="B26" s="102" t="s">
        <v>35</v>
      </c>
      <c r="C26" s="75">
        <v>1</v>
      </c>
      <c r="D26" s="73" t="e">
        <f>IFERROR(IF(AND($B$6="",$B$7="",$B$9="",$B$10=""),SUMIFS(Datenbasis!S:S,Datenbasis!F:F,'Grafische Auswertung'!$B$5,Datenbasis!Q:Q,'Grafische Auswertung'!B26)/COUNTIFS(Datenbasis!F:F,'Grafische Auswertung'!$B$5,Datenbasis!Q:Q,'Grafische Auswertung'!B26)*C26,IF(AND($B$5="",$B$7="",$B$9="",$B$10=""),SUMIFS(Datenbasis!S:S,Datenbasis!G:G,'Grafische Auswertung'!$B$6,Datenbasis!Q:Q,'Grafische Auswertung'!B26)/COUNTIFS(Datenbasis!G:G,'Grafische Auswertung'!$B$6,Datenbasis!Q:Q,'Grafische Auswertung'!B26)*C26,IF(AND($B$5="",$B$6="",$B$9="",$B$10=""),SUMIFS(Datenbasis!S:S,Datenbasis!J:J,'Grafische Auswertung'!$B$7,Datenbasis!Q:Q,'Grafische Auswertung'!B26)/COUNTIFS(Datenbasis!J:J,'Grafische Auswertung'!$B$7,Datenbasis!Q:Q,'Grafische Auswertung'!B26)*C26,IF(AND($B$5="",$B$6="",$B$7="",$B$10=""),SUMIFS(Datenbasis!S:S,Datenbasis!A:A,'Grafische Auswertung'!$B$9,Datenbasis!Q:Q,'Grafische Auswertung'!B26)/COUNTIFS(Datenbasis!A:A,'Grafische Auswertung'!$B$9,Datenbasis!Q:Q,'Grafische Auswertung'!B26)*C26,IF(AND($B$5="",$B$6="",$B$7="",$B$9=""),SUMIFS(Datenbasis!S:S,Datenbasis!I:I,'Grafische Auswertung'!$B$10,Datenbasis!Q:Q,'Grafische Auswertung'!B26)/COUNTIFS(Datenbasis!I:I,'Grafische Auswertung'!$B$10,Datenbasis!Q:Q,'Grafische Auswertung'!B26)*C26,))))),IF(AND($B$5="",$B$6="",$B$7="",$B$9="",$B$10=""),NA(),"Keine Daten vorhanden"))</f>
        <v>#N/A</v>
      </c>
      <c r="F26" s="125"/>
      <c r="G26" s="102" t="str">
        <f t="shared" si="0"/>
        <v>Digital Leadership</v>
      </c>
      <c r="H26" s="75">
        <v>1</v>
      </c>
      <c r="I26" s="74" t="e">
        <f>IFERROR(IF(AND($G$6="",$G$7="",$G$9="",$G$10=""),SUMIFS(Datenbasis!S:S,Datenbasis!F:F,'Grafische Auswertung'!$G$5,Datenbasis!Q:Q,'Grafische Auswertung'!G26)/COUNTIFS(Datenbasis!F:F,'Grafische Auswertung'!$G$5,Datenbasis!Q:Q,'Grafische Auswertung'!G26)*H26,IF(AND($G$5="",$G$7="",$G$9="",$G$10=""),SUMIFS(Datenbasis!S:S,Datenbasis!G:G,'Grafische Auswertung'!$G$6,Datenbasis!Q:Q,'Grafische Auswertung'!G26)/COUNTIFS(Datenbasis!G:G,'Grafische Auswertung'!$G$6,Datenbasis!Q:Q,'Grafische Auswertung'!G26)*H26,IF(AND($G$5="",$G$6="",$G$9="",$G$10=""),SUMIFS(Datenbasis!S:S,Datenbasis!J:J,'Grafische Auswertung'!$G$7,Datenbasis!Q:Q,'Grafische Auswertung'!G26)/COUNTIFS(Datenbasis!J:J,'Grafische Auswertung'!$G$7,Datenbasis!Q:Q,'Grafische Auswertung'!G26)*H26,IF(AND($G$5="",$G$6="",$G$7="",$G$10=""),SUMIFS(Datenbasis!S:S,Datenbasis!A:A,'Grafische Auswertung'!$G$9,Datenbasis!Q:Q,'Grafische Auswertung'!G26)/COUNTIFS(Datenbasis!A:A,'Grafische Auswertung'!$G$9,Datenbasis!Q:Q,'Grafische Auswertung'!G26)*H26,IF(AND($G$5="",$G$6="",$G$7="",$G$9=""),SUMIFS(Datenbasis!S:S,Datenbasis!I:I,'Grafische Auswertung'!$G$10,Datenbasis!Q:Q,'Grafische Auswertung'!G26)/COUNTIFS(Datenbasis!I:I,'Grafische Auswertung'!$G$10,Datenbasis!Q:Q,'Grafische Auswertung'!G26)*H26,))))),IF(AND($G$5="",$G$6="",$G$7="",$G$9="",$G$10=""),NA(),"Keine Daten vorhanden"))</f>
        <v>#N/A</v>
      </c>
    </row>
    <row r="27" spans="1:9" s="48" customFormat="1" ht="15.75" customHeight="1" thickBot="1">
      <c r="A27" s="126"/>
      <c r="B27" s="103" t="s">
        <v>36</v>
      </c>
      <c r="C27" s="76">
        <v>1</v>
      </c>
      <c r="D27" s="77" t="e">
        <f>IFERROR(IF(AND($B$6="",$B$7="",$B$9="",$B$10=""),SUMIFS(Datenbasis!S:S,Datenbasis!F:F,'Grafische Auswertung'!$B$5,Datenbasis!Q:Q,'Grafische Auswertung'!B27)/COUNTIFS(Datenbasis!F:F,'Grafische Auswertung'!$B$5,Datenbasis!Q:Q,'Grafische Auswertung'!B27)*C27,IF(AND($B$5="",$B$7="",$B$9="",$B$10=""),SUMIFS(Datenbasis!S:S,Datenbasis!G:G,'Grafische Auswertung'!$B$6,Datenbasis!Q:Q,'Grafische Auswertung'!B27)/COUNTIFS(Datenbasis!G:G,'Grafische Auswertung'!$B$6,Datenbasis!Q:Q,'Grafische Auswertung'!B27)*C27,IF(AND($B$5="",$B$6="",$B$9="",$B$10=""),SUMIFS(Datenbasis!S:S,Datenbasis!J:J,'Grafische Auswertung'!$B$7,Datenbasis!Q:Q,'Grafische Auswertung'!B27)/COUNTIFS(Datenbasis!J:J,'Grafische Auswertung'!$B$7,Datenbasis!Q:Q,'Grafische Auswertung'!B27)*C27,IF(AND($B$5="",$B$6="",$B$7="",$B$10=""),SUMIFS(Datenbasis!S:S,Datenbasis!A:A,'Grafische Auswertung'!$B$9,Datenbasis!Q:Q,'Grafische Auswertung'!B27)/COUNTIFS(Datenbasis!A:A,'Grafische Auswertung'!$B$9,Datenbasis!Q:Q,'Grafische Auswertung'!B27)*C27,IF(AND($B$5="",$B$6="",$B$7="",$B$9=""),SUMIFS(Datenbasis!S:S,Datenbasis!I:I,'Grafische Auswertung'!$B$10,Datenbasis!Q:Q,'Grafische Auswertung'!B27)/COUNTIFS(Datenbasis!I:I,'Grafische Auswertung'!$B$10,Datenbasis!Q:Q,'Grafische Auswertung'!B27)*C27,))))),IF(AND($B$5="",$B$6="",$B$7="",$B$9="",$B$10=""),NA(),"Keine Daten vorhanden"))</f>
        <v>#N/A</v>
      </c>
      <c r="F27" s="126"/>
      <c r="G27" s="104" t="str">
        <f t="shared" si="0"/>
        <v>Digital Mindset</v>
      </c>
      <c r="H27" s="76">
        <v>1</v>
      </c>
      <c r="I27" s="77" t="e">
        <f>IFERROR(IF(AND($G$6="",$G$7="",$G$9="",$G$10=""),SUMIFS(Datenbasis!S:S,Datenbasis!F:F,'Grafische Auswertung'!$G$5,Datenbasis!Q:Q,'Grafische Auswertung'!G27)/COUNTIFS(Datenbasis!F:F,'Grafische Auswertung'!$G$5,Datenbasis!Q:Q,'Grafische Auswertung'!G27)*H27,IF(AND($G$5="",$G$7="",$G$9="",$G$10=""),SUMIFS(Datenbasis!S:S,Datenbasis!G:G,'Grafische Auswertung'!$G$6,Datenbasis!Q:Q,'Grafische Auswertung'!G27)/COUNTIFS(Datenbasis!G:G,'Grafische Auswertung'!$G$6,Datenbasis!Q:Q,'Grafische Auswertung'!G27)*H27,IF(AND($G$5="",$G$6="",$G$9="",$G$10=""),SUMIFS(Datenbasis!S:S,Datenbasis!J:J,'Grafische Auswertung'!$G$7,Datenbasis!Q:Q,'Grafische Auswertung'!G27)/COUNTIFS(Datenbasis!J:J,'Grafische Auswertung'!$G$7,Datenbasis!Q:Q,'Grafische Auswertung'!G27)*H27,IF(AND($G$5="",$G$6="",$G$7="",$G$10=""),SUMIFS(Datenbasis!S:S,Datenbasis!A:A,'Grafische Auswertung'!$G$9,Datenbasis!Q:Q,'Grafische Auswertung'!G27)/COUNTIFS(Datenbasis!A:A,'Grafische Auswertung'!$G$9,Datenbasis!Q:Q,'Grafische Auswertung'!G27)*H27,IF(AND($G$5="",$G$6="",$G$7="",$G$9=""),SUMIFS(Datenbasis!S:S,Datenbasis!I:I,'Grafische Auswertung'!$G$10,Datenbasis!Q:Q,'Grafische Auswertung'!G27)/COUNTIFS(Datenbasis!I:I,'Grafische Auswertung'!$G$10,Datenbasis!Q:Q,'Grafische Auswertung'!G27)*H27,))))),IF(AND($G$5="",$G$6="",$G$7="",$G$9="",$G$10=""),NA(),"Keine Daten vorhanden"))</f>
        <v>#N/A</v>
      </c>
    </row>
    <row r="28" spans="1:9" ht="17.25" thickTop="1" thickBot="1">
      <c r="A28" s="20"/>
      <c r="B28" s="114" t="str">
        <f>D12</f>
        <v>Analyse A</v>
      </c>
      <c r="C28" s="21">
        <f>SUBTOTAL(9,C13,C14,C15,C16,C17,C18,C19,C20,C21,C22,C23,C24,C25,C26,C27)</f>
        <v>15</v>
      </c>
      <c r="D28" s="78" t="e">
        <f>AVERAGE(D13:D27)/AVERAGE(C13:C27)</f>
        <v>#N/A</v>
      </c>
      <c r="F28" s="20"/>
      <c r="G28" s="115" t="str">
        <f>I12</f>
        <v>Analyse B</v>
      </c>
      <c r="H28" s="21">
        <f>SUBTOTAL(9,H13,H14,H15,H16,H17,H18,H19,H20,H21,H22,H23,H24,H25,H26,H27)</f>
        <v>15</v>
      </c>
      <c r="I28" s="79" t="e">
        <f>AVERAGE(I13:I27)/AVERAGE(H13:H27)</f>
        <v>#N/A</v>
      </c>
    </row>
    <row r="31" spans="1:9" ht="15.75">
      <c r="A31" s="13" t="s">
        <v>37</v>
      </c>
    </row>
    <row r="95" spans="1:5" ht="20.25">
      <c r="A95" s="22" t="s">
        <v>38</v>
      </c>
      <c r="B95" s="23"/>
      <c r="C95" s="23"/>
      <c r="D95" s="23"/>
      <c r="E95" s="46"/>
    </row>
    <row r="96" spans="1:5" ht="15.75">
      <c r="A96" s="24"/>
      <c r="B96" s="24"/>
      <c r="C96" s="25"/>
      <c r="D96" s="26"/>
      <c r="E96" s="46"/>
    </row>
    <row r="97" spans="1:5" ht="30">
      <c r="A97" s="95" t="s">
        <v>39</v>
      </c>
      <c r="B97" s="96" t="s">
        <v>40</v>
      </c>
      <c r="C97" s="97" t="s">
        <v>41</v>
      </c>
      <c r="D97" s="98" t="s">
        <v>42</v>
      </c>
      <c r="E97" s="46"/>
    </row>
    <row r="98" spans="1:5" ht="30">
      <c r="A98" s="95" t="s">
        <v>43</v>
      </c>
      <c r="B98" s="96">
        <v>0</v>
      </c>
      <c r="C98" s="97" t="s">
        <v>44</v>
      </c>
      <c r="D98" s="98">
        <v>1</v>
      </c>
      <c r="E98" s="46"/>
    </row>
    <row r="99" spans="1:5" ht="30">
      <c r="A99" s="95" t="s">
        <v>45</v>
      </c>
      <c r="B99" s="96" t="s">
        <v>46</v>
      </c>
      <c r="C99" s="97" t="s">
        <v>47</v>
      </c>
      <c r="D99" s="98">
        <v>2</v>
      </c>
      <c r="E99" s="46"/>
    </row>
    <row r="100" spans="1:5" ht="15.75">
      <c r="A100" s="95" t="s">
        <v>48</v>
      </c>
      <c r="B100" s="96" t="s">
        <v>49</v>
      </c>
      <c r="C100" s="97" t="s">
        <v>50</v>
      </c>
      <c r="D100" s="98">
        <v>3</v>
      </c>
      <c r="E100" s="46"/>
    </row>
    <row r="101" spans="1:5" ht="15.75">
      <c r="A101" s="95" t="s">
        <v>51</v>
      </c>
      <c r="B101" s="96" t="s">
        <v>52</v>
      </c>
      <c r="C101" s="97" t="s">
        <v>53</v>
      </c>
      <c r="D101" s="98">
        <v>4</v>
      </c>
      <c r="E101" s="46"/>
    </row>
    <row r="102" spans="1:5" ht="30">
      <c r="A102" s="95" t="s">
        <v>54</v>
      </c>
      <c r="B102" s="96" t="s">
        <v>55</v>
      </c>
      <c r="C102" s="97" t="s">
        <v>56</v>
      </c>
      <c r="D102" s="98">
        <v>5</v>
      </c>
      <c r="E102" s="46"/>
    </row>
    <row r="103" spans="1:5">
      <c r="A103" s="26"/>
      <c r="B103" s="26"/>
      <c r="C103" s="26"/>
      <c r="D103" s="26"/>
      <c r="E103" s="46"/>
    </row>
    <row r="104" spans="1:5" ht="62.25" customHeight="1">
      <c r="A104" s="120"/>
      <c r="B104" s="120"/>
      <c r="C104" s="120"/>
      <c r="D104" s="120"/>
      <c r="E104" s="46"/>
    </row>
    <row r="105" spans="1:5">
      <c r="A105" s="46"/>
      <c r="B105" s="46"/>
      <c r="C105" s="46"/>
      <c r="D105" s="46"/>
      <c r="E105" s="46"/>
    </row>
    <row r="106" spans="1:5">
      <c r="A106" s="46"/>
      <c r="B106" s="46"/>
      <c r="C106" s="46"/>
      <c r="D106" s="46"/>
      <c r="E106" s="46"/>
    </row>
    <row r="107" spans="1:5">
      <c r="A107" s="46"/>
      <c r="B107" s="46"/>
      <c r="C107" s="46"/>
      <c r="D107" s="46"/>
      <c r="E107" s="46"/>
    </row>
    <row r="108" spans="1:5">
      <c r="A108" s="46"/>
      <c r="B108" s="46"/>
      <c r="C108" s="46"/>
      <c r="D108" s="46"/>
      <c r="E108" s="46"/>
    </row>
    <row r="109" spans="1:5">
      <c r="A109" s="46"/>
      <c r="B109" s="46"/>
      <c r="C109" s="46"/>
      <c r="D109" s="46"/>
      <c r="E109" s="46"/>
    </row>
    <row r="110" spans="1:5">
      <c r="A110" s="46"/>
      <c r="B110" s="46"/>
      <c r="C110" s="46"/>
      <c r="D110" s="46"/>
      <c r="E110" s="46"/>
    </row>
    <row r="111" spans="1:5">
      <c r="A111" s="46"/>
      <c r="B111" s="46"/>
      <c r="C111" s="46"/>
      <c r="D111" s="46"/>
      <c r="E111" s="46"/>
    </row>
    <row r="112" spans="1:5">
      <c r="A112" s="46"/>
      <c r="B112" s="46"/>
      <c r="C112" s="46"/>
      <c r="D112" s="46"/>
      <c r="E112" s="46"/>
    </row>
  </sheetData>
  <sheetProtection autoFilter="0"/>
  <autoFilter ref="A12:I29" xr:uid="{E569B865-790A-4A05-802B-FA42142602B4}"/>
  <mergeCells count="11">
    <mergeCell ref="A104:D104"/>
    <mergeCell ref="F13:F15"/>
    <mergeCell ref="F16:F18"/>
    <mergeCell ref="F22:F24"/>
    <mergeCell ref="F19:F21"/>
    <mergeCell ref="A13:A15"/>
    <mergeCell ref="A16:A18"/>
    <mergeCell ref="A19:A21"/>
    <mergeCell ref="A22:A24"/>
    <mergeCell ref="A25:A27"/>
    <mergeCell ref="F25:F27"/>
  </mergeCells>
  <conditionalFormatting sqref="D13:D27">
    <cfRule type="expression" dxfId="29" priority="12">
      <formula>ISERROR(D13)</formula>
    </cfRule>
  </conditionalFormatting>
  <conditionalFormatting sqref="I13:I26">
    <cfRule type="expression" dxfId="28" priority="11">
      <formula>ISERROR(I13)</formula>
    </cfRule>
  </conditionalFormatting>
  <conditionalFormatting sqref="I28">
    <cfRule type="expression" dxfId="27" priority="9">
      <formula>ISERROR(I28)</formula>
    </cfRule>
  </conditionalFormatting>
  <conditionalFormatting sqref="D28">
    <cfRule type="expression" dxfId="26" priority="4">
      <formula>ISERROR(D28)</formula>
    </cfRule>
  </conditionalFormatting>
  <conditionalFormatting sqref="I27">
    <cfRule type="expression" dxfId="25" priority="3">
      <formula>ISERROR(I27)</formula>
    </cfRule>
  </conditionalFormatting>
  <conditionalFormatting sqref="I24">
    <cfRule type="expression" dxfId="24" priority="2">
      <formula>ISERROR(I24)</formula>
    </cfRule>
  </conditionalFormatting>
  <conditionalFormatting sqref="A97:D102">
    <cfRule type="expression" dxfId="23" priority="1">
      <formula>CELL("Schutz",A97)=0</formula>
    </cfRule>
  </conditionalFormatting>
  <pageMargins left="0.7" right="0.7" top="0.78740157499999996" bottom="0.78740157499999996" header="0.3" footer="0.3"/>
  <pageSetup paperSize="9" scale="2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3B46EF8-26DD-4ECA-B8AD-D4173433275D}">
          <x14:formula1>
            <xm:f>DropDown!$B$2:$B$5</xm:f>
          </x14:formula1>
          <xm:sqref>B5 G5</xm:sqref>
        </x14:dataValidation>
        <x14:dataValidation type="list" allowBlank="1" showInputMessage="1" showErrorMessage="1" xr:uid="{51B2CB0C-C2E3-4141-A00D-1A9CCBE22062}">
          <x14:formula1>
            <xm:f>DropDown!$A$2:$A$3</xm:f>
          </x14:formula1>
          <xm:sqref>B9 G9</xm:sqref>
        </x14:dataValidation>
        <x14:dataValidation type="list" allowBlank="1" showInputMessage="1" showErrorMessage="1" xr:uid="{2F6E7A0F-8122-4464-ACFB-1CE6E4D0CE20}">
          <x14:formula1>
            <xm:f>DropDown!$C$2:$C$5</xm:f>
          </x14:formula1>
          <xm:sqref>B6 G6</xm:sqref>
        </x14:dataValidation>
        <x14:dataValidation type="list" allowBlank="1" showInputMessage="1" showErrorMessage="1" xr:uid="{BD48ECFA-9C6F-4871-B999-6A759BA557EF}">
          <x14:formula1>
            <xm:f>DropDown!$D$2:$D$5</xm:f>
          </x14:formula1>
          <xm:sqref>B7 G7</xm:sqref>
        </x14:dataValidation>
        <x14:dataValidation type="list" allowBlank="1" showInputMessage="1" showErrorMessage="1" xr:uid="{2A37A1AE-992C-4025-9B4B-2DD60A0A8508}">
          <x14:formula1>
            <xm:f>DropDown!$E$2:$E$5</xm:f>
          </x14:formula1>
          <xm:sqref>B10 G10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52F0-C571-4590-AAE2-0C2F90ACE07B}">
  <sheetPr filterMode="1">
    <pageSetUpPr fitToPage="1"/>
  </sheetPr>
  <dimension ref="A1:AC250"/>
  <sheetViews>
    <sheetView workbookViewId="0">
      <selection activeCell="D263" sqref="D263"/>
    </sheetView>
  </sheetViews>
  <sheetFormatPr defaultColWidth="11.42578125" defaultRowHeight="14.25" outlineLevelCol="1"/>
  <cols>
    <col min="1" max="1" width="31.28515625" style="40" customWidth="1" outlineLevel="1"/>
    <col min="2" max="2" width="22.85546875" style="40" customWidth="1" outlineLevel="1"/>
    <col min="3" max="3" width="32.7109375" style="41" customWidth="1"/>
    <col min="4" max="4" width="31.5703125" style="41" customWidth="1" outlineLevel="1"/>
    <col min="5" max="5" width="40.5703125" style="41" customWidth="1" outlineLevel="1"/>
    <col min="6" max="8" width="27.7109375" style="42" customWidth="1" outlineLevel="1"/>
    <col min="9" max="9" width="27.7109375" style="42" customWidth="1"/>
    <col min="10" max="12" width="27.7109375" style="42" customWidth="1" outlineLevel="1"/>
    <col min="13" max="13" width="27.7109375" style="42" customWidth="1"/>
    <col min="14" max="16" width="27.7109375" style="42" customWidth="1" outlineLevel="1"/>
    <col min="17" max="17" width="27.7109375" style="42" customWidth="1"/>
    <col min="18" max="20" width="27.7109375" style="42" customWidth="1" outlineLevel="1"/>
    <col min="21" max="21" width="27.7109375" style="42" customWidth="1"/>
    <col min="22" max="24" width="27.7109375" style="42" customWidth="1" outlineLevel="1"/>
    <col min="25" max="26" width="27.7109375" style="42" customWidth="1"/>
    <col min="27" max="29" width="27.7109375" style="43" customWidth="1"/>
    <col min="30" max="16384" width="11.42578125" style="12"/>
  </cols>
  <sheetData>
    <row r="1" spans="1:29" ht="15">
      <c r="A1" s="27"/>
      <c r="B1" s="27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 t="s">
        <v>57</v>
      </c>
      <c r="AA1" s="31"/>
      <c r="AB1" s="31"/>
      <c r="AC1" s="31"/>
    </row>
    <row r="2" spans="1:29" ht="15" thickBot="1">
      <c r="A2" s="27"/>
      <c r="B2" s="27"/>
      <c r="C2" s="28"/>
      <c r="D2" s="28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>
        <f>AVERAGE(Z4:Z250)</f>
        <v>3.411111111111111</v>
      </c>
      <c r="AA2" s="31"/>
      <c r="AB2" s="31"/>
      <c r="AC2" s="31"/>
    </row>
    <row r="3" spans="1:29" ht="123" customHeight="1" thickBot="1">
      <c r="A3" s="89" t="s">
        <v>13</v>
      </c>
      <c r="B3" s="89" t="s">
        <v>58</v>
      </c>
      <c r="C3" s="90" t="s">
        <v>59</v>
      </c>
      <c r="D3" s="90" t="s">
        <v>10</v>
      </c>
      <c r="E3" s="90" t="s">
        <v>11</v>
      </c>
      <c r="F3" s="110" t="s">
        <v>18</v>
      </c>
      <c r="G3" s="110" t="s">
        <v>19</v>
      </c>
      <c r="H3" s="110" t="s">
        <v>20</v>
      </c>
      <c r="I3" s="91" t="s">
        <v>17</v>
      </c>
      <c r="J3" s="111" t="s">
        <v>22</v>
      </c>
      <c r="K3" s="111" t="s">
        <v>23</v>
      </c>
      <c r="L3" s="111" t="s">
        <v>24</v>
      </c>
      <c r="M3" s="92" t="s">
        <v>21</v>
      </c>
      <c r="N3" s="32" t="s">
        <v>26</v>
      </c>
      <c r="O3" s="32" t="s">
        <v>27</v>
      </c>
      <c r="P3" s="32" t="s">
        <v>28</v>
      </c>
      <c r="Q3" s="93" t="s">
        <v>25</v>
      </c>
      <c r="R3" s="112" t="s">
        <v>30</v>
      </c>
      <c r="S3" s="112" t="s">
        <v>31</v>
      </c>
      <c r="T3" s="112" t="s">
        <v>32</v>
      </c>
      <c r="U3" s="94" t="s">
        <v>60</v>
      </c>
      <c r="V3" s="113" t="s">
        <v>34</v>
      </c>
      <c r="W3" s="113" t="s">
        <v>35</v>
      </c>
      <c r="X3" s="113" t="s">
        <v>36</v>
      </c>
      <c r="Y3" s="116" t="s">
        <v>33</v>
      </c>
      <c r="Z3" s="33" t="s">
        <v>61</v>
      </c>
      <c r="AA3" s="34" t="s">
        <v>62</v>
      </c>
      <c r="AB3" s="34" t="s">
        <v>63</v>
      </c>
      <c r="AC3" s="34" t="s">
        <v>64</v>
      </c>
    </row>
    <row r="4" spans="1:29" ht="15">
      <c r="A4" s="35" t="str">
        <f>IF(IFERROR(INDEX(Datenbasis!I:I,MATCH($C4,Datenbasis!$F:$F,0)),"")=0,"",IFERROR(INDEX(Datenbasis!I:I,MATCH($C4,Datenbasis!$F:$F,0)),""))</f>
        <v>Kundenservice</v>
      </c>
      <c r="B4" s="35">
        <f>IF(IFERROR(INDEX(Datenbasis!E:E,MATCH($C4,Datenbasis!$F:$F,0)),"")=0,"",IFERROR(INDEX(Datenbasis!E:E,MATCH($C4,Datenbasis!$F:$F,0)),""))</f>
        <v>44776</v>
      </c>
      <c r="C4" s="36" t="str">
        <f>+IF(DropDown!B2=0," ",DropDown!B2)</f>
        <v>Schriftliche Kundenanfrage</v>
      </c>
      <c r="D4" s="36" t="str">
        <f>IF(IFERROR(INDEX(Datenbasis!G:G,MATCH($C4,Datenbasis!$F:$F,0)),"")=0,"",IFERROR(INDEX(Datenbasis!G:G,MATCH($C4,Datenbasis!$F:$F,0)),""))</f>
        <v>Kerngeschäftsprozesse</v>
      </c>
      <c r="E4" s="36" t="str">
        <f>IF(IFERROR(INDEX(Datenbasis!J:J,MATCH($C4,Datenbasis!$F:$F,0)),"")=0,"",IFERROR(INDEX(Datenbasis!J:J,MATCH($C4,Datenbasis!$F:$F,0)),""))</f>
        <v>Kunde A</v>
      </c>
      <c r="F4" s="37">
        <f>IFERROR(SUMIF(Datenbasis!$B:$B,CONCATENATE($C4,F$3),Datenbasis!$S:$S)/COUNTIF(Datenbasis!$B:$B,CONCATENATE($C4,'Tabellarische Auswertung'!F$3)),"")</f>
        <v>1.5</v>
      </c>
      <c r="G4" s="37">
        <f>IFERROR(SUMIF(Datenbasis!$B:$B,CONCATENATE($C4,G$3),Datenbasis!$S:$S)/COUNTIF(Datenbasis!$B:$B,CONCATENATE($C4,'Tabellarische Auswertung'!G$3)),"")</f>
        <v>4</v>
      </c>
      <c r="H4" s="37">
        <f>IFERROR(SUMIF(Datenbasis!$B:$B,CONCATENATE($C4,H$3),Datenbasis!$S:$S)/COUNTIF(Datenbasis!$B:$B,CONCATENATE($C4,'Tabellarische Auswertung'!H$3)),"")</f>
        <v>5</v>
      </c>
      <c r="I4" s="37">
        <f>IFERROR(AVERAGE(F4:H4),"")</f>
        <v>3.5</v>
      </c>
      <c r="J4" s="37">
        <f>IFERROR(SUMIF(Datenbasis!$B:$B,CONCATENATE($C4,J$3),Datenbasis!$S:$S)/COUNTIF(Datenbasis!$B:$B,CONCATENATE($C4,'Tabellarische Auswertung'!J$3)),"")</f>
        <v>5</v>
      </c>
      <c r="K4" s="37">
        <f>IFERROR(SUMIF(Datenbasis!$B:$B,CONCATENATE($C4,K$3),Datenbasis!$S:$S)/COUNTIF(Datenbasis!$B:$B,CONCATENATE($C4,'Tabellarische Auswertung'!K$3)),"")</f>
        <v>5</v>
      </c>
      <c r="L4" s="37">
        <f>IFERROR(SUMIF(Datenbasis!$B:$B,CONCATENATE($C4,L$3),Datenbasis!$S:$S)/COUNTIF(Datenbasis!$B:$B,CONCATENATE($C4,'Tabellarische Auswertung'!L$3)),"")</f>
        <v>2.5</v>
      </c>
      <c r="M4" s="37">
        <f>IFERROR(AVERAGE(J4:L4),"")</f>
        <v>4.166666666666667</v>
      </c>
      <c r="N4" s="37">
        <f>IFERROR(SUMIF(Datenbasis!$B:$B,CONCATENATE($C4,N$3),Datenbasis!$S:$S)/COUNTIF(Datenbasis!$B:$B,CONCATENATE($C4,'Tabellarische Auswertung'!N$3)),"")</f>
        <v>2</v>
      </c>
      <c r="O4" s="37">
        <f>IFERROR(SUMIF(Datenbasis!$B:$B,CONCATENATE($C4,O$3),Datenbasis!$S:$S)/COUNTIF(Datenbasis!$B:$B,CONCATENATE($C4,'Tabellarische Auswertung'!O$3)),"")</f>
        <v>4.5</v>
      </c>
      <c r="P4" s="37">
        <f>IFERROR(SUMIF(Datenbasis!$B:$B,CONCATENATE($C4,P$3),Datenbasis!$S:$S)/COUNTIF(Datenbasis!$B:$B,CONCATENATE($C4,'Tabellarische Auswertung'!P$3)),"")</f>
        <v>2</v>
      </c>
      <c r="Q4" s="37">
        <f>IFERROR(AVERAGE(N4:P4),"")</f>
        <v>2.8333333333333335</v>
      </c>
      <c r="R4" s="37">
        <f>IFERROR(SUMIF(Datenbasis!$B:$B,CONCATENATE($C4,R$3),Datenbasis!$S:$S)/COUNTIF(Datenbasis!$B:$B,CONCATENATE($C4,'Tabellarische Auswertung'!R$3)),"")</f>
        <v>4.5</v>
      </c>
      <c r="S4" s="37">
        <f>IFERROR(SUMIF(Datenbasis!$B:$B,CONCATENATE($C4,S$3),Datenbasis!$S:$S)/COUNTIF(Datenbasis!$B:$B,CONCATENATE($C4,'Tabellarische Auswertung'!S$3)),"")</f>
        <v>1.5</v>
      </c>
      <c r="T4" s="37">
        <f>IFERROR(SUMIF(Datenbasis!$B:$B,CONCATENATE($C4,T$3),Datenbasis!$S:$S)/COUNTIF(Datenbasis!$B:$B,CONCATENATE($C4,'Tabellarische Auswertung'!T$3)),"")</f>
        <v>3.5</v>
      </c>
      <c r="U4" s="37">
        <f>IFERROR(AVERAGE(R4:T4),"")</f>
        <v>3.1666666666666665</v>
      </c>
      <c r="V4" s="37">
        <f>IFERROR(SUMIF(Datenbasis!$B:$B,CONCATENATE($C4,V$3),Datenbasis!$S:$S)/COUNTIF(Datenbasis!$B:$B,CONCATENATE($C4,'Tabellarische Auswertung'!V$3)),"")</f>
        <v>4.5</v>
      </c>
      <c r="W4" s="37">
        <f>IFERROR(SUMIF(Datenbasis!$B:$B,CONCATENATE($C4,W$3),Datenbasis!$S:$S)/COUNTIF(Datenbasis!$B:$B,CONCATENATE($C4,'Tabellarische Auswertung'!W$3)),"")</f>
        <v>1.5</v>
      </c>
      <c r="X4" s="37">
        <f>IFERROR(SUMIF(Datenbasis!$B:$B,CONCATENATE($C4,X$3),Datenbasis!$S:$S)/COUNTIF(Datenbasis!$B:$B,CONCATENATE($C4,'Tabellarische Auswertung'!X$3)),"")</f>
        <v>3.5</v>
      </c>
      <c r="Y4" s="37">
        <f>IFERROR(AVERAGE(V4:X4),"")</f>
        <v>3.1666666666666665</v>
      </c>
      <c r="Z4" s="38">
        <f>IFERROR(AVERAGE(I4,M4,Q4,U4,Y4),"")</f>
        <v>3.3666666666666663</v>
      </c>
      <c r="AA4" s="39">
        <f t="shared" ref="AA4:AA6" si="0">IFERROR(5-Z4-AB4,"")</f>
        <v>0.63333333333333375</v>
      </c>
      <c r="AB4" s="39">
        <v>1</v>
      </c>
      <c r="AC4" s="39">
        <f>IFERROR(Z4+AA4,"")</f>
        <v>4</v>
      </c>
    </row>
    <row r="5" spans="1:29" ht="15">
      <c r="A5" s="35" t="str">
        <f>IF(IFERROR(INDEX(Datenbasis!I:I,MATCH($C5,Datenbasis!$F:$F,0)),"")=0,"",IFERROR(INDEX(Datenbasis!I:I,MATCH($C5,Datenbasis!$F:$F,0)),""))</f>
        <v>Personal</v>
      </c>
      <c r="B5" s="35">
        <f>IF(IFERROR(INDEX(Datenbasis!E:E,MATCH($C5,Datenbasis!$F:$F,0)),"")=0,"",IFERROR(INDEX(Datenbasis!E:E,MATCH($C5,Datenbasis!$F:$F,0)),""))</f>
        <v>44776</v>
      </c>
      <c r="C5" s="36" t="str">
        <f>+IF(DropDown!B3=0," ",DropDown!B3)</f>
        <v>Mitarbeiter gewinnen</v>
      </c>
      <c r="D5" s="36" t="str">
        <f>IF(IFERROR(INDEX(Datenbasis!G:G,MATCH($C5,Datenbasis!$F:$F,0)),"")=0,"",IFERROR(INDEX(Datenbasis!G:G,MATCH($C5,Datenbasis!$F:$F,0)),""))</f>
        <v>Unterstützungsprozesse</v>
      </c>
      <c r="E5" s="36" t="str">
        <f>IF(IFERROR(INDEX(Datenbasis!J:J,MATCH($C5,Datenbasis!$F:$F,0)),"")=0,"",IFERROR(INDEX(Datenbasis!J:J,MATCH($C5,Datenbasis!$F:$F,0)),""))</f>
        <v>Unternehmen XXX</v>
      </c>
      <c r="F5" s="37">
        <f>IFERROR(SUMIF(Datenbasis!$B:$B,CONCATENATE($C5,F$3),Datenbasis!$S:$S)/COUNTIF(Datenbasis!$B:$B,CONCATENATE($C5,'Tabellarische Auswertung'!F$3)),"")</f>
        <v>1</v>
      </c>
      <c r="G5" s="37">
        <f>IFERROR(SUMIF(Datenbasis!$B:$B,CONCATENATE($C5,G$3),Datenbasis!$S:$S)/COUNTIF(Datenbasis!$B:$B,CONCATENATE($C5,'Tabellarische Auswertung'!G$3)),"")</f>
        <v>5</v>
      </c>
      <c r="H5" s="37">
        <f>IFERROR(SUMIF(Datenbasis!$B:$B,CONCATENATE($C5,H$3),Datenbasis!$S:$S)/COUNTIF(Datenbasis!$B:$B,CONCATENATE($C5,'Tabellarische Auswertung'!H$3)),"")</f>
        <v>5</v>
      </c>
      <c r="I5" s="37">
        <f t="shared" ref="I5:I68" si="1">IFERROR(AVERAGE(F5:H5),"")</f>
        <v>3.6666666666666665</v>
      </c>
      <c r="J5" s="37">
        <f>IFERROR(SUMIF(Datenbasis!$B:$B,CONCATENATE($C5,J$3),Datenbasis!$S:$S)/COUNTIF(Datenbasis!$B:$B,CONCATENATE($C5,'Tabellarische Auswertung'!J$3)),"")</f>
        <v>5</v>
      </c>
      <c r="K5" s="37">
        <f>IFERROR(SUMIF(Datenbasis!$B:$B,CONCATENATE($C5,K$3),Datenbasis!$S:$S)/COUNTIF(Datenbasis!$B:$B,CONCATENATE($C5,'Tabellarische Auswertung'!K$3)),"")</f>
        <v>5</v>
      </c>
      <c r="L5" s="37">
        <f>IFERROR(SUMIF(Datenbasis!$B:$B,CONCATENATE($C5,L$3),Datenbasis!$S:$S)/COUNTIF(Datenbasis!$B:$B,CONCATENATE($C5,'Tabellarische Auswertung'!L$3)),"")</f>
        <v>2.5</v>
      </c>
      <c r="M5" s="37">
        <f t="shared" ref="M5:M68" si="2">IFERROR(AVERAGE(J5:L5),"")</f>
        <v>4.166666666666667</v>
      </c>
      <c r="N5" s="37">
        <f>IFERROR(SUMIF(Datenbasis!$B:$B,CONCATENATE($C5,N$3),Datenbasis!$S:$S)/COUNTIF(Datenbasis!$B:$B,CONCATENATE($C5,'Tabellarische Auswertung'!N$3)),"")</f>
        <v>2</v>
      </c>
      <c r="O5" s="37">
        <f>IFERROR(SUMIF(Datenbasis!$B:$B,CONCATENATE($C5,O$3),Datenbasis!$S:$S)/COUNTIF(Datenbasis!$B:$B,CONCATENATE($C5,'Tabellarische Auswertung'!O$3)),"")</f>
        <v>4.5</v>
      </c>
      <c r="P5" s="37">
        <f>IFERROR(SUMIF(Datenbasis!$B:$B,CONCATENATE($C5,P$3),Datenbasis!$S:$S)/COUNTIF(Datenbasis!$B:$B,CONCATENATE($C5,'Tabellarische Auswertung'!P$3)),"")</f>
        <v>2</v>
      </c>
      <c r="Q5" s="37">
        <f t="shared" ref="Q5:Q68" si="3">IFERROR(AVERAGE(N5:P5),"")</f>
        <v>2.8333333333333335</v>
      </c>
      <c r="R5" s="37">
        <f>IFERROR(SUMIF(Datenbasis!$B:$B,CONCATENATE($C5,R$3),Datenbasis!$S:$S)/COUNTIF(Datenbasis!$B:$B,CONCATENATE($C5,'Tabellarische Auswertung'!R$3)),"")</f>
        <v>4.5</v>
      </c>
      <c r="S5" s="37">
        <f>IFERROR(SUMIF(Datenbasis!$B:$B,CONCATENATE($C5,S$3),Datenbasis!$S:$S)/COUNTIF(Datenbasis!$B:$B,CONCATENATE($C5,'Tabellarische Auswertung'!S$3)),"")</f>
        <v>1.5</v>
      </c>
      <c r="T5" s="37">
        <f>IFERROR(SUMIF(Datenbasis!$B:$B,CONCATENATE($C5,T$3),Datenbasis!$S:$S)/COUNTIF(Datenbasis!$B:$B,CONCATENATE($C5,'Tabellarische Auswertung'!T$3)),"")</f>
        <v>3.5</v>
      </c>
      <c r="U5" s="37">
        <f t="shared" ref="U5:U68" si="4">IFERROR(AVERAGE(R5:T5),"")</f>
        <v>3.1666666666666665</v>
      </c>
      <c r="V5" s="37">
        <f>IFERROR(SUMIF(Datenbasis!$B:$B,CONCATENATE($C5,V$3),Datenbasis!$S:$S)/COUNTIF(Datenbasis!$B:$B,CONCATENATE($C5,'Tabellarische Auswertung'!V$3)),"")</f>
        <v>4.5</v>
      </c>
      <c r="W5" s="37">
        <f>IFERROR(SUMIF(Datenbasis!$B:$B,CONCATENATE($C5,W$3),Datenbasis!$S:$S)/COUNTIF(Datenbasis!$B:$B,CONCATENATE($C5,'Tabellarische Auswertung'!W$3)),"")</f>
        <v>1.5</v>
      </c>
      <c r="X5" s="37">
        <f>IFERROR(SUMIF(Datenbasis!$B:$B,CONCATENATE($C5,X$3),Datenbasis!$S:$S)/COUNTIF(Datenbasis!$B:$B,CONCATENATE($C5,'Tabellarische Auswertung'!X$3)),"")</f>
        <v>3.5</v>
      </c>
      <c r="Y5" s="37">
        <f t="shared" ref="Y5:Y68" si="5">IFERROR(AVERAGE(V5:X5),"")</f>
        <v>3.1666666666666665</v>
      </c>
      <c r="Z5" s="38">
        <f t="shared" ref="Z5:Z68" si="6">IFERROR(AVERAGE(I5,M5,Q5,U5,Y5),"")</f>
        <v>3.4</v>
      </c>
      <c r="AA5" s="39">
        <f t="shared" si="0"/>
        <v>0.60000000000000009</v>
      </c>
      <c r="AB5" s="39">
        <v>1</v>
      </c>
      <c r="AC5" s="39">
        <f t="shared" ref="AC5:AC68" si="7">IFERROR(Z5+AA5,"")</f>
        <v>4</v>
      </c>
    </row>
    <row r="6" spans="1:29" ht="15">
      <c r="A6" s="35" t="str">
        <f>IF(IFERROR(INDEX(Datenbasis!I:I,MATCH($C6,Datenbasis!$F:$F,0)),"")=0,"",IFERROR(INDEX(Datenbasis!I:I,MATCH($C6,Datenbasis!$F:$F,0)),""))</f>
        <v>Kundenservice</v>
      </c>
      <c r="B6" s="35">
        <f>IF(IFERROR(INDEX(Datenbasis!E:E,MATCH($C6,Datenbasis!$F:$F,0)),"")=0,"",IFERROR(INDEX(Datenbasis!E:E,MATCH($C6,Datenbasis!$F:$F,0)),""))</f>
        <v>44776</v>
      </c>
      <c r="C6" s="36" t="str">
        <f>+IF(DropDown!B4=0," ",DropDown!B4)</f>
        <v>Musterprozess A</v>
      </c>
      <c r="D6" s="36" t="str">
        <f>IF(IFERROR(INDEX(Datenbasis!G:G,MATCH($C6,Datenbasis!$F:$F,0)),"")=0,"",IFERROR(INDEX(Datenbasis!G:G,MATCH($C6,Datenbasis!$F:$F,0)),""))</f>
        <v>Steuerungsprozesse</v>
      </c>
      <c r="E6" s="36" t="str">
        <f>IF(IFERROR(INDEX(Datenbasis!J:J,MATCH($C6,Datenbasis!$F:$F,0)),"")=0,"",IFERROR(INDEX(Datenbasis!J:J,MATCH($C6,Datenbasis!$F:$F,0)),""))</f>
        <v>Kunde B</v>
      </c>
      <c r="F6" s="37">
        <f>IFERROR(SUMIF(Datenbasis!$B:$B,CONCATENATE($C6,F$3),Datenbasis!$S:$S)/COUNTIF(Datenbasis!$B:$B,CONCATENATE($C6,'Tabellarische Auswertung'!F$3)),"")</f>
        <v>2</v>
      </c>
      <c r="G6" s="37">
        <f>IFERROR(SUMIF(Datenbasis!$B:$B,CONCATENATE($C6,G$3),Datenbasis!$S:$S)/COUNTIF(Datenbasis!$B:$B,CONCATENATE($C6,'Tabellarische Auswertung'!G$3)),"")</f>
        <v>5</v>
      </c>
      <c r="H6" s="37">
        <f>IFERROR(SUMIF(Datenbasis!$B:$B,CONCATENATE($C6,H$3),Datenbasis!$S:$S)/COUNTIF(Datenbasis!$B:$B,CONCATENATE($C6,'Tabellarische Auswertung'!H$3)),"")</f>
        <v>5</v>
      </c>
      <c r="I6" s="37">
        <f t="shared" si="1"/>
        <v>4</v>
      </c>
      <c r="J6" s="37">
        <f>IFERROR(SUMIF(Datenbasis!$B:$B,CONCATENATE($C6,J$3),Datenbasis!$S:$S)/COUNTIF(Datenbasis!$B:$B,CONCATENATE($C6,'Tabellarische Auswertung'!J$3)),"")</f>
        <v>5</v>
      </c>
      <c r="K6" s="37">
        <f>IFERROR(SUMIF(Datenbasis!$B:$B,CONCATENATE($C6,K$3),Datenbasis!$S:$S)/COUNTIF(Datenbasis!$B:$B,CONCATENATE($C6,'Tabellarische Auswertung'!K$3)),"")</f>
        <v>5</v>
      </c>
      <c r="L6" s="37">
        <f>IFERROR(SUMIF(Datenbasis!$B:$B,CONCATENATE($C6,L$3),Datenbasis!$S:$S)/COUNTIF(Datenbasis!$B:$B,CONCATENATE($C6,'Tabellarische Auswertung'!L$3)),"")</f>
        <v>2.5</v>
      </c>
      <c r="M6" s="37">
        <f t="shared" si="2"/>
        <v>4.166666666666667</v>
      </c>
      <c r="N6" s="37">
        <f>IFERROR(SUMIF(Datenbasis!$B:$B,CONCATENATE($C6,N$3),Datenbasis!$S:$S)/COUNTIF(Datenbasis!$B:$B,CONCATENATE($C6,'Tabellarische Auswertung'!N$3)),"")</f>
        <v>2</v>
      </c>
      <c r="O6" s="37">
        <f>IFERROR(SUMIF(Datenbasis!$B:$B,CONCATENATE($C6,O$3),Datenbasis!$S:$S)/COUNTIF(Datenbasis!$B:$B,CONCATENATE($C6,'Tabellarische Auswertung'!O$3)),"")</f>
        <v>4.5</v>
      </c>
      <c r="P6" s="37">
        <f>IFERROR(SUMIF(Datenbasis!$B:$B,CONCATENATE($C6,P$3),Datenbasis!$S:$S)/COUNTIF(Datenbasis!$B:$B,CONCATENATE($C6,'Tabellarische Auswertung'!P$3)),"")</f>
        <v>2</v>
      </c>
      <c r="Q6" s="37">
        <f t="shared" si="3"/>
        <v>2.8333333333333335</v>
      </c>
      <c r="R6" s="37">
        <f>IFERROR(SUMIF(Datenbasis!$B:$B,CONCATENATE($C6,R$3),Datenbasis!$S:$S)/COUNTIF(Datenbasis!$B:$B,CONCATENATE($C6,'Tabellarische Auswertung'!R$3)),"")</f>
        <v>4.5</v>
      </c>
      <c r="S6" s="37">
        <f>IFERROR(SUMIF(Datenbasis!$B:$B,CONCATENATE($C6,S$3),Datenbasis!$S:$S)/COUNTIF(Datenbasis!$B:$B,CONCATENATE($C6,'Tabellarische Auswertung'!S$3)),"")</f>
        <v>1.5</v>
      </c>
      <c r="T6" s="37">
        <f>IFERROR(SUMIF(Datenbasis!$B:$B,CONCATENATE($C6,T$3),Datenbasis!$S:$S)/COUNTIF(Datenbasis!$B:$B,CONCATENATE($C6,'Tabellarische Auswertung'!T$3)),"")</f>
        <v>3.5</v>
      </c>
      <c r="U6" s="37">
        <f t="shared" si="4"/>
        <v>3.1666666666666665</v>
      </c>
      <c r="V6" s="37">
        <f>IFERROR(SUMIF(Datenbasis!$B:$B,CONCATENATE($C6,V$3),Datenbasis!$S:$S)/COUNTIF(Datenbasis!$B:$B,CONCATENATE($C6,'Tabellarische Auswertung'!V$3)),"")</f>
        <v>4.5</v>
      </c>
      <c r="W6" s="37">
        <f>IFERROR(SUMIF(Datenbasis!$B:$B,CONCATENATE($C6,W$3),Datenbasis!$S:$S)/COUNTIF(Datenbasis!$B:$B,CONCATENATE($C6,'Tabellarische Auswertung'!W$3)),"")</f>
        <v>1.5</v>
      </c>
      <c r="X6" s="37">
        <f>IFERROR(SUMIF(Datenbasis!$B:$B,CONCATENATE($C6,X$3),Datenbasis!$S:$S)/COUNTIF(Datenbasis!$B:$B,CONCATENATE($C6,'Tabellarische Auswertung'!X$3)),"")</f>
        <v>3.5</v>
      </c>
      <c r="Y6" s="37">
        <f t="shared" si="5"/>
        <v>3.1666666666666665</v>
      </c>
      <c r="Z6" s="38">
        <f t="shared" si="6"/>
        <v>3.4666666666666672</v>
      </c>
      <c r="AA6" s="39">
        <f t="shared" si="0"/>
        <v>1.0333333333333328</v>
      </c>
      <c r="AB6" s="39">
        <v>0.5</v>
      </c>
      <c r="AC6" s="39">
        <f t="shared" si="7"/>
        <v>4.5</v>
      </c>
    </row>
    <row r="7" spans="1:29" ht="15" hidden="1">
      <c r="A7" s="35" t="str">
        <f>IF(IFERROR(INDEX(Datenbasis!I:I,MATCH($C7,Datenbasis!$F:$F,0)),"")=0,"",IFERROR(INDEX(Datenbasis!I:I,MATCH($C7,Datenbasis!$F:$F,0)),""))</f>
        <v/>
      </c>
      <c r="B7" s="35" t="str">
        <f>IF(IFERROR(INDEX(Datenbasis!E:E,MATCH($C7,Datenbasis!$F:$F,0)),"")=0,"",IFERROR(INDEX(Datenbasis!E:E,MATCH($C7,Datenbasis!$F:$F,0)),""))</f>
        <v/>
      </c>
      <c r="C7" s="36" t="str">
        <f>+IF(DropDown!B5=0," ",DropDown!B5)</f>
        <v xml:space="preserve"> </v>
      </c>
      <c r="D7" s="36" t="str">
        <f>IF(IFERROR(INDEX(Datenbasis!G:G,MATCH($C7,Datenbasis!$F:$F,0)),"")=0,"",IFERROR(INDEX(Datenbasis!G:G,MATCH($C7,Datenbasis!$F:$F,0)),""))</f>
        <v/>
      </c>
      <c r="E7" s="36" t="str">
        <f>IF(IFERROR(INDEX(Datenbasis!J:J,MATCH($C7,Datenbasis!$F:$F,0)),"")=0,"",IFERROR(INDEX(Datenbasis!J:J,MATCH($C7,Datenbasis!$F:$F,0)),""))</f>
        <v/>
      </c>
      <c r="F7" s="37" t="str">
        <f>IFERROR(SUMIF(Datenbasis!$B:$B,CONCATENATE($C7,F$3),Datenbasis!$S:$S)/COUNTIF(Datenbasis!$B:$B,CONCATENATE($C7,'Tabellarische Auswertung'!F$3)),"")</f>
        <v/>
      </c>
      <c r="G7" s="37" t="str">
        <f>IFERROR(SUMIF(Datenbasis!$B:$B,CONCATENATE($C7,G$3),Datenbasis!$S:$S)/COUNTIF(Datenbasis!$B:$B,CONCATENATE($C7,'Tabellarische Auswertung'!G$3)),"")</f>
        <v/>
      </c>
      <c r="H7" s="37" t="str">
        <f>IFERROR(SUMIF(Datenbasis!$B:$B,CONCATENATE($C7,H$3),Datenbasis!$S:$S)/COUNTIF(Datenbasis!$B:$B,CONCATENATE($C7,'Tabellarische Auswertung'!H$3)),"")</f>
        <v/>
      </c>
      <c r="I7" s="37" t="str">
        <f t="shared" si="1"/>
        <v/>
      </c>
      <c r="J7" s="37" t="str">
        <f>IFERROR(SUMIF(Datenbasis!$B:$B,CONCATENATE($C7,J$3),Datenbasis!$S:$S)/COUNTIF(Datenbasis!$B:$B,CONCATENATE($C7,'Tabellarische Auswertung'!J$3)),"")</f>
        <v/>
      </c>
      <c r="K7" s="37" t="str">
        <f>IFERROR(SUMIF(Datenbasis!$B:$B,CONCATENATE($C7,K$3),Datenbasis!$S:$S)/COUNTIF(Datenbasis!$B:$B,CONCATENATE($C7,'Tabellarische Auswertung'!K$3)),"")</f>
        <v/>
      </c>
      <c r="L7" s="37" t="str">
        <f>IFERROR(SUMIF(Datenbasis!$B:$B,CONCATENATE($C7,L$3),Datenbasis!$S:$S)/COUNTIF(Datenbasis!$B:$B,CONCATENATE($C7,'Tabellarische Auswertung'!L$3)),"")</f>
        <v/>
      </c>
      <c r="M7" s="37" t="str">
        <f t="shared" si="2"/>
        <v/>
      </c>
      <c r="N7" s="37" t="str">
        <f>IFERROR(SUMIF(Datenbasis!$B:$B,CONCATENATE($C7,N$3),Datenbasis!$S:$S)/COUNTIF(Datenbasis!$B:$B,CONCATENATE($C7,'Tabellarische Auswertung'!N$3)),"")</f>
        <v/>
      </c>
      <c r="O7" s="37" t="str">
        <f>IFERROR(SUMIF(Datenbasis!$B:$B,CONCATENATE($C7,O$3),Datenbasis!$S:$S)/COUNTIF(Datenbasis!$B:$B,CONCATENATE($C7,'Tabellarische Auswertung'!O$3)),"")</f>
        <v/>
      </c>
      <c r="P7" s="37" t="str">
        <f>IFERROR(SUMIF(Datenbasis!$B:$B,CONCATENATE($C7,P$3),Datenbasis!$S:$S)/COUNTIF(Datenbasis!$B:$B,CONCATENATE($C7,'Tabellarische Auswertung'!P$3)),"")</f>
        <v/>
      </c>
      <c r="Q7" s="37" t="str">
        <f t="shared" si="3"/>
        <v/>
      </c>
      <c r="R7" s="37" t="str">
        <f>IFERROR(SUMIF(Datenbasis!$B:$B,CONCATENATE($C7,R$3),Datenbasis!$S:$S)/COUNTIF(Datenbasis!$B:$B,CONCATENATE($C7,'Tabellarische Auswertung'!R$3)),"")</f>
        <v/>
      </c>
      <c r="S7" s="37" t="str">
        <f>IFERROR(SUMIF(Datenbasis!$B:$B,CONCATENATE($C7,S$3),Datenbasis!$S:$S)/COUNTIF(Datenbasis!$B:$B,CONCATENATE($C7,'Tabellarische Auswertung'!S$3)),"")</f>
        <v/>
      </c>
      <c r="T7" s="37" t="str">
        <f>IFERROR(SUMIF(Datenbasis!$B:$B,CONCATENATE($C7,T$3),Datenbasis!$S:$S)/COUNTIF(Datenbasis!$B:$B,CONCATENATE($C7,'Tabellarische Auswertung'!T$3)),"")</f>
        <v/>
      </c>
      <c r="U7" s="37" t="str">
        <f t="shared" si="4"/>
        <v/>
      </c>
      <c r="V7" s="37" t="str">
        <f>IFERROR(SUMIF(Datenbasis!$B:$B,CONCATENATE($C7,V$3),Datenbasis!$S:$S)/COUNTIF(Datenbasis!$B:$B,CONCATENATE($C7,'Tabellarische Auswertung'!V$3)),"")</f>
        <v/>
      </c>
      <c r="W7" s="37" t="str">
        <f>IFERROR(SUMIF(Datenbasis!$B:$B,CONCATENATE($C7,W$3),Datenbasis!$S:$S)/COUNTIF(Datenbasis!$B:$B,CONCATENATE($C7,'Tabellarische Auswertung'!W$3)),"")</f>
        <v/>
      </c>
      <c r="X7" s="37" t="str">
        <f>IFERROR(SUMIF(Datenbasis!$B:$B,CONCATENATE($C7,X$3),Datenbasis!$S:$S)/COUNTIF(Datenbasis!$B:$B,CONCATENATE($C7,'Tabellarische Auswertung'!X$3)),"")</f>
        <v/>
      </c>
      <c r="Y7" s="37" t="str">
        <f t="shared" si="5"/>
        <v/>
      </c>
      <c r="Z7" s="38" t="str">
        <f t="shared" si="6"/>
        <v/>
      </c>
      <c r="AA7" s="39" t="str">
        <f>IFERROR(5-Z7-AB7,"")</f>
        <v/>
      </c>
      <c r="AB7" s="39"/>
      <c r="AC7" s="39" t="str">
        <f t="shared" si="7"/>
        <v/>
      </c>
    </row>
    <row r="8" spans="1:29" ht="15">
      <c r="A8" s="35" t="str">
        <f>IF(IFERROR(INDEX(Datenbasis!I:I,MATCH($C8,Datenbasis!$F:$F,0)),"")=0,"",IFERROR(INDEX(Datenbasis!I:I,MATCH($C8,Datenbasis!$F:$F,0)),""))</f>
        <v/>
      </c>
      <c r="B8" s="35" t="str">
        <f>IF(IFERROR(INDEX(Datenbasis!E:E,MATCH($C8,Datenbasis!$F:$F,0)),"")=0,"",IFERROR(INDEX(Datenbasis!E:E,MATCH($C8,Datenbasis!$F:$F,0)),""))</f>
        <v/>
      </c>
      <c r="C8" s="36" t="str">
        <f>+IF(DropDown!B6=0," ",DropDown!B6)</f>
        <v>Oberhalb einfügen</v>
      </c>
      <c r="D8" s="36" t="str">
        <f>IF(IFERROR(INDEX(Datenbasis!G:G,MATCH($C8,Datenbasis!$F:$F,0)),"")=0,"",IFERROR(INDEX(Datenbasis!G:G,MATCH($C8,Datenbasis!$F:$F,0)),""))</f>
        <v/>
      </c>
      <c r="E8" s="36" t="str">
        <f>IF(IFERROR(INDEX(Datenbasis!J:J,MATCH($C8,Datenbasis!$F:$F,0)),"")=0,"",IFERROR(INDEX(Datenbasis!J:J,MATCH($C8,Datenbasis!$F:$F,0)),""))</f>
        <v/>
      </c>
      <c r="F8" s="37" t="str">
        <f>IFERROR(SUMIF(Datenbasis!$B:$B,CONCATENATE($C8,F$3),Datenbasis!$S:$S)/COUNTIF(Datenbasis!$B:$B,CONCATENATE($C8,'Tabellarische Auswertung'!F$3)),"")</f>
        <v/>
      </c>
      <c r="G8" s="37" t="str">
        <f>IFERROR(SUMIF(Datenbasis!$B:$B,CONCATENATE($C8,G$3),Datenbasis!$S:$S)/COUNTIF(Datenbasis!$B:$B,CONCATENATE($C8,'Tabellarische Auswertung'!G$3)),"")</f>
        <v/>
      </c>
      <c r="H8" s="37" t="str">
        <f>IFERROR(SUMIF(Datenbasis!$B:$B,CONCATENATE($C8,H$3),Datenbasis!$S:$S)/COUNTIF(Datenbasis!$B:$B,CONCATENATE($C8,'Tabellarische Auswertung'!H$3)),"")</f>
        <v/>
      </c>
      <c r="I8" s="37" t="str">
        <f t="shared" si="1"/>
        <v/>
      </c>
      <c r="J8" s="37" t="str">
        <f>IFERROR(SUMIF(Datenbasis!$B:$B,CONCATENATE($C8,J$3),Datenbasis!$S:$S)/COUNTIF(Datenbasis!$B:$B,CONCATENATE($C8,'Tabellarische Auswertung'!J$3)),"")</f>
        <v/>
      </c>
      <c r="K8" s="37" t="str">
        <f>IFERROR(SUMIF(Datenbasis!$B:$B,CONCATENATE($C8,K$3),Datenbasis!$S:$S)/COUNTIF(Datenbasis!$B:$B,CONCATENATE($C8,'Tabellarische Auswertung'!K$3)),"")</f>
        <v/>
      </c>
      <c r="L8" s="37" t="str">
        <f>IFERROR(SUMIF(Datenbasis!$B:$B,CONCATENATE($C8,L$3),Datenbasis!$S:$S)/COUNTIF(Datenbasis!$B:$B,CONCATENATE($C8,'Tabellarische Auswertung'!L$3)),"")</f>
        <v/>
      </c>
      <c r="M8" s="37" t="str">
        <f t="shared" si="2"/>
        <v/>
      </c>
      <c r="N8" s="37" t="str">
        <f>IFERROR(SUMIF(Datenbasis!$B:$B,CONCATENATE($C8,N$3),Datenbasis!$S:$S)/COUNTIF(Datenbasis!$B:$B,CONCATENATE($C8,'Tabellarische Auswertung'!N$3)),"")</f>
        <v/>
      </c>
      <c r="O8" s="37" t="str">
        <f>IFERROR(SUMIF(Datenbasis!$B:$B,CONCATENATE($C8,O$3),Datenbasis!$S:$S)/COUNTIF(Datenbasis!$B:$B,CONCATENATE($C8,'Tabellarische Auswertung'!O$3)),"")</f>
        <v/>
      </c>
      <c r="P8" s="37" t="str">
        <f>IFERROR(SUMIF(Datenbasis!$B:$B,CONCATENATE($C8,P$3),Datenbasis!$S:$S)/COUNTIF(Datenbasis!$B:$B,CONCATENATE($C8,'Tabellarische Auswertung'!P$3)),"")</f>
        <v/>
      </c>
      <c r="Q8" s="37" t="str">
        <f t="shared" si="3"/>
        <v/>
      </c>
      <c r="R8" s="37" t="str">
        <f>IFERROR(SUMIF(Datenbasis!$B:$B,CONCATENATE($C8,R$3),Datenbasis!$S:$S)/COUNTIF(Datenbasis!$B:$B,CONCATENATE($C8,'Tabellarische Auswertung'!R$3)),"")</f>
        <v/>
      </c>
      <c r="S8" s="37" t="str">
        <f>IFERROR(SUMIF(Datenbasis!$B:$B,CONCATENATE($C8,S$3),Datenbasis!$S:$S)/COUNTIF(Datenbasis!$B:$B,CONCATENATE($C8,'Tabellarische Auswertung'!S$3)),"")</f>
        <v/>
      </c>
      <c r="T8" s="37" t="str">
        <f>IFERROR(SUMIF(Datenbasis!$B:$B,CONCATENATE($C8,T$3),Datenbasis!$S:$S)/COUNTIF(Datenbasis!$B:$B,CONCATENATE($C8,'Tabellarische Auswertung'!T$3)),"")</f>
        <v/>
      </c>
      <c r="U8" s="37" t="str">
        <f t="shared" si="4"/>
        <v/>
      </c>
      <c r="V8" s="37" t="str">
        <f>IFERROR(SUMIF(Datenbasis!$B:$B,CONCATENATE($C8,V$3),Datenbasis!$S:$S)/COUNTIF(Datenbasis!$B:$B,CONCATENATE($C8,'Tabellarische Auswertung'!V$3)),"")</f>
        <v/>
      </c>
      <c r="W8" s="37" t="str">
        <f>IFERROR(SUMIF(Datenbasis!$B:$B,CONCATENATE($C8,W$3),Datenbasis!$S:$S)/COUNTIF(Datenbasis!$B:$B,CONCATENATE($C8,'Tabellarische Auswertung'!W$3)),"")</f>
        <v/>
      </c>
      <c r="X8" s="37" t="str">
        <f>IFERROR(SUMIF(Datenbasis!$B:$B,CONCATENATE($C8,X$3),Datenbasis!$S:$S)/COUNTIF(Datenbasis!$B:$B,CONCATENATE($C8,'Tabellarische Auswertung'!X$3)),"")</f>
        <v/>
      </c>
      <c r="Y8" s="37" t="str">
        <f t="shared" si="5"/>
        <v/>
      </c>
      <c r="Z8" s="38" t="str">
        <f t="shared" si="6"/>
        <v/>
      </c>
      <c r="AA8" s="39" t="str">
        <f t="shared" ref="AA8:AA71" si="8">IFERROR(5-Z8-AB8,"")</f>
        <v/>
      </c>
      <c r="AB8" s="39"/>
      <c r="AC8" s="39" t="str">
        <f t="shared" si="7"/>
        <v/>
      </c>
    </row>
    <row r="9" spans="1:29" ht="15" hidden="1">
      <c r="A9" s="35" t="str">
        <f>IF(IFERROR(INDEX(Datenbasis!I:I,MATCH($C9,Datenbasis!$F:$F,0)),"")=0,"",IFERROR(INDEX(Datenbasis!I:I,MATCH($C9,Datenbasis!$F:$F,0)),""))</f>
        <v/>
      </c>
      <c r="B9" s="35" t="str">
        <f>IF(IFERROR(INDEX(Datenbasis!E:E,MATCH($C9,Datenbasis!$F:$F,0)),"")=0,"",IFERROR(INDEX(Datenbasis!E:E,MATCH($C9,Datenbasis!$F:$F,0)),""))</f>
        <v/>
      </c>
      <c r="C9" s="36" t="str">
        <f>+IF(DropDown!B7=0," ",DropDown!B7)</f>
        <v xml:space="preserve"> </v>
      </c>
      <c r="D9" s="36" t="str">
        <f>IF(IFERROR(INDEX(Datenbasis!G:G,MATCH($C9,Datenbasis!$F:$F,0)),"")=0,"",IFERROR(INDEX(Datenbasis!G:G,MATCH($C9,Datenbasis!$F:$F,0)),""))</f>
        <v/>
      </c>
      <c r="E9" s="36" t="str">
        <f>IF(IFERROR(INDEX(Datenbasis!J:J,MATCH($C9,Datenbasis!$F:$F,0)),"")=0,"",IFERROR(INDEX(Datenbasis!J:J,MATCH($C9,Datenbasis!$F:$F,0)),""))</f>
        <v/>
      </c>
      <c r="F9" s="37" t="str">
        <f>IFERROR(SUMIF(Datenbasis!$B:$B,CONCATENATE($C9,F$3),Datenbasis!$S:$S)/COUNTIF(Datenbasis!$B:$B,CONCATENATE($C9,'Tabellarische Auswertung'!F$3)),"")</f>
        <v/>
      </c>
      <c r="G9" s="37" t="str">
        <f>IFERROR(SUMIF(Datenbasis!$B:$B,CONCATENATE($C9,G$3),Datenbasis!$S:$S)/COUNTIF(Datenbasis!$B:$B,CONCATENATE($C9,'Tabellarische Auswertung'!G$3)),"")</f>
        <v/>
      </c>
      <c r="H9" s="37" t="str">
        <f>IFERROR(SUMIF(Datenbasis!$B:$B,CONCATENATE($C9,H$3),Datenbasis!$S:$S)/COUNTIF(Datenbasis!$B:$B,CONCATENATE($C9,'Tabellarische Auswertung'!H$3)),"")</f>
        <v/>
      </c>
      <c r="I9" s="37" t="str">
        <f t="shared" si="1"/>
        <v/>
      </c>
      <c r="J9" s="37" t="str">
        <f>IFERROR(SUMIF(Datenbasis!$B:$B,CONCATENATE($C9,J$3),Datenbasis!$S:$S)/COUNTIF(Datenbasis!$B:$B,CONCATENATE($C9,'Tabellarische Auswertung'!J$3)),"")</f>
        <v/>
      </c>
      <c r="K9" s="37" t="str">
        <f>IFERROR(SUMIF(Datenbasis!$B:$B,CONCATENATE($C9,K$3),Datenbasis!$S:$S)/COUNTIF(Datenbasis!$B:$B,CONCATENATE($C9,'Tabellarische Auswertung'!K$3)),"")</f>
        <v/>
      </c>
      <c r="L9" s="37" t="str">
        <f>IFERROR(SUMIF(Datenbasis!$B:$B,CONCATENATE($C9,L$3),Datenbasis!$S:$S)/COUNTIF(Datenbasis!$B:$B,CONCATENATE($C9,'Tabellarische Auswertung'!L$3)),"")</f>
        <v/>
      </c>
      <c r="M9" s="37" t="str">
        <f t="shared" si="2"/>
        <v/>
      </c>
      <c r="N9" s="37" t="str">
        <f>IFERROR(SUMIF(Datenbasis!$B:$B,CONCATENATE($C9,N$3),Datenbasis!$S:$S)/COUNTIF(Datenbasis!$B:$B,CONCATENATE($C9,'Tabellarische Auswertung'!N$3)),"")</f>
        <v/>
      </c>
      <c r="O9" s="37" t="str">
        <f>IFERROR(SUMIF(Datenbasis!$B:$B,CONCATENATE($C9,O$3),Datenbasis!$S:$S)/COUNTIF(Datenbasis!$B:$B,CONCATENATE($C9,'Tabellarische Auswertung'!O$3)),"")</f>
        <v/>
      </c>
      <c r="P9" s="37" t="str">
        <f>IFERROR(SUMIF(Datenbasis!$B:$B,CONCATENATE($C9,P$3),Datenbasis!$S:$S)/COUNTIF(Datenbasis!$B:$B,CONCATENATE($C9,'Tabellarische Auswertung'!P$3)),"")</f>
        <v/>
      </c>
      <c r="Q9" s="37" t="str">
        <f t="shared" si="3"/>
        <v/>
      </c>
      <c r="R9" s="37" t="str">
        <f>IFERROR(SUMIF(Datenbasis!$B:$B,CONCATENATE($C9,R$3),Datenbasis!$S:$S)/COUNTIF(Datenbasis!$B:$B,CONCATENATE($C9,'Tabellarische Auswertung'!R$3)),"")</f>
        <v/>
      </c>
      <c r="S9" s="37" t="str">
        <f>IFERROR(SUMIF(Datenbasis!$B:$B,CONCATENATE($C9,S$3),Datenbasis!$S:$S)/COUNTIF(Datenbasis!$B:$B,CONCATENATE($C9,'Tabellarische Auswertung'!S$3)),"")</f>
        <v/>
      </c>
      <c r="T9" s="37" t="str">
        <f>IFERROR(SUMIF(Datenbasis!$B:$B,CONCATENATE($C9,T$3),Datenbasis!$S:$S)/COUNTIF(Datenbasis!$B:$B,CONCATENATE($C9,'Tabellarische Auswertung'!T$3)),"")</f>
        <v/>
      </c>
      <c r="U9" s="37" t="str">
        <f t="shared" si="4"/>
        <v/>
      </c>
      <c r="V9" s="37" t="str">
        <f>IFERROR(SUMIF(Datenbasis!$B:$B,CONCATENATE($C9,V$3),Datenbasis!$S:$S)/COUNTIF(Datenbasis!$B:$B,CONCATENATE($C9,'Tabellarische Auswertung'!V$3)),"")</f>
        <v/>
      </c>
      <c r="W9" s="37" t="str">
        <f>IFERROR(SUMIF(Datenbasis!$B:$B,CONCATENATE($C9,W$3),Datenbasis!$S:$S)/COUNTIF(Datenbasis!$B:$B,CONCATENATE($C9,'Tabellarische Auswertung'!W$3)),"")</f>
        <v/>
      </c>
      <c r="X9" s="37" t="str">
        <f>IFERROR(SUMIF(Datenbasis!$B:$B,CONCATENATE($C9,X$3),Datenbasis!$S:$S)/COUNTIF(Datenbasis!$B:$B,CONCATENATE($C9,'Tabellarische Auswertung'!X$3)),"")</f>
        <v/>
      </c>
      <c r="Y9" s="37" t="str">
        <f t="shared" si="5"/>
        <v/>
      </c>
      <c r="Z9" s="38" t="str">
        <f t="shared" si="6"/>
        <v/>
      </c>
      <c r="AA9" s="39" t="str">
        <f t="shared" si="8"/>
        <v/>
      </c>
      <c r="AB9" s="39"/>
      <c r="AC9" s="39" t="str">
        <f t="shared" si="7"/>
        <v/>
      </c>
    </row>
    <row r="10" spans="1:29" ht="15" hidden="1">
      <c r="A10" s="35" t="str">
        <f>IF(IFERROR(INDEX(Datenbasis!I:I,MATCH($C10,Datenbasis!$F:$F,0)),"")=0,"",IFERROR(INDEX(Datenbasis!I:I,MATCH($C10,Datenbasis!$F:$F,0)),""))</f>
        <v/>
      </c>
      <c r="B10" s="35" t="str">
        <f>IF(IFERROR(INDEX(Datenbasis!E:E,MATCH($C10,Datenbasis!$F:$F,0)),"")=0,"",IFERROR(INDEX(Datenbasis!E:E,MATCH($C10,Datenbasis!$F:$F,0)),""))</f>
        <v/>
      </c>
      <c r="C10" s="36" t="str">
        <f>+IF(DropDown!B8=0," ",DropDown!B8)</f>
        <v xml:space="preserve"> </v>
      </c>
      <c r="D10" s="36" t="str">
        <f>IF(IFERROR(INDEX(Datenbasis!G:G,MATCH($C10,Datenbasis!$F:$F,0)),"")=0,"",IFERROR(INDEX(Datenbasis!G:G,MATCH($C10,Datenbasis!$F:$F,0)),""))</f>
        <v/>
      </c>
      <c r="E10" s="36" t="str">
        <f>IF(IFERROR(INDEX(Datenbasis!J:J,MATCH($C10,Datenbasis!$F:$F,0)),"")=0,"",IFERROR(INDEX(Datenbasis!J:J,MATCH($C10,Datenbasis!$F:$F,0)),""))</f>
        <v/>
      </c>
      <c r="F10" s="37" t="str">
        <f>IFERROR(SUMIF(Datenbasis!$B:$B,CONCATENATE($C10,F$3),Datenbasis!$S:$S)/COUNTIF(Datenbasis!$B:$B,CONCATENATE($C10,'Tabellarische Auswertung'!F$3)),"")</f>
        <v/>
      </c>
      <c r="G10" s="37" t="str">
        <f>IFERROR(SUMIF(Datenbasis!$B:$B,CONCATENATE($C10,G$3),Datenbasis!$S:$S)/COUNTIF(Datenbasis!$B:$B,CONCATENATE($C10,'Tabellarische Auswertung'!G$3)),"")</f>
        <v/>
      </c>
      <c r="H10" s="37" t="str">
        <f>IFERROR(SUMIF(Datenbasis!$B:$B,CONCATENATE($C10,H$3),Datenbasis!$S:$S)/COUNTIF(Datenbasis!$B:$B,CONCATENATE($C10,'Tabellarische Auswertung'!H$3)),"")</f>
        <v/>
      </c>
      <c r="I10" s="37" t="str">
        <f t="shared" si="1"/>
        <v/>
      </c>
      <c r="J10" s="37" t="str">
        <f>IFERROR(SUMIF(Datenbasis!$B:$B,CONCATENATE($C10,J$3),Datenbasis!$S:$S)/COUNTIF(Datenbasis!$B:$B,CONCATENATE($C10,'Tabellarische Auswertung'!J$3)),"")</f>
        <v/>
      </c>
      <c r="K10" s="37" t="str">
        <f>IFERROR(SUMIF(Datenbasis!$B:$B,CONCATENATE($C10,K$3),Datenbasis!$S:$S)/COUNTIF(Datenbasis!$B:$B,CONCATENATE($C10,'Tabellarische Auswertung'!K$3)),"")</f>
        <v/>
      </c>
      <c r="L10" s="37" t="str">
        <f>IFERROR(SUMIF(Datenbasis!$B:$B,CONCATENATE($C10,L$3),Datenbasis!$S:$S)/COUNTIF(Datenbasis!$B:$B,CONCATENATE($C10,'Tabellarische Auswertung'!L$3)),"")</f>
        <v/>
      </c>
      <c r="M10" s="37" t="str">
        <f t="shared" si="2"/>
        <v/>
      </c>
      <c r="N10" s="37" t="str">
        <f>IFERROR(SUMIF(Datenbasis!$B:$B,CONCATENATE($C10,N$3),Datenbasis!$S:$S)/COUNTIF(Datenbasis!$B:$B,CONCATENATE($C10,'Tabellarische Auswertung'!N$3)),"")</f>
        <v/>
      </c>
      <c r="O10" s="37" t="str">
        <f>IFERROR(SUMIF(Datenbasis!$B:$B,CONCATENATE($C10,O$3),Datenbasis!$S:$S)/COUNTIF(Datenbasis!$B:$B,CONCATENATE($C10,'Tabellarische Auswertung'!O$3)),"")</f>
        <v/>
      </c>
      <c r="P10" s="37" t="str">
        <f>IFERROR(SUMIF(Datenbasis!$B:$B,CONCATENATE($C10,P$3),Datenbasis!$S:$S)/COUNTIF(Datenbasis!$B:$B,CONCATENATE($C10,'Tabellarische Auswertung'!P$3)),"")</f>
        <v/>
      </c>
      <c r="Q10" s="37" t="str">
        <f t="shared" si="3"/>
        <v/>
      </c>
      <c r="R10" s="37" t="str">
        <f>IFERROR(SUMIF(Datenbasis!$B:$B,CONCATENATE($C10,R$3),Datenbasis!$S:$S)/COUNTIF(Datenbasis!$B:$B,CONCATENATE($C10,'Tabellarische Auswertung'!R$3)),"")</f>
        <v/>
      </c>
      <c r="S10" s="37" t="str">
        <f>IFERROR(SUMIF(Datenbasis!$B:$B,CONCATENATE($C10,S$3),Datenbasis!$S:$S)/COUNTIF(Datenbasis!$B:$B,CONCATENATE($C10,'Tabellarische Auswertung'!S$3)),"")</f>
        <v/>
      </c>
      <c r="T10" s="37" t="str">
        <f>IFERROR(SUMIF(Datenbasis!$B:$B,CONCATENATE($C10,T$3),Datenbasis!$S:$S)/COUNTIF(Datenbasis!$B:$B,CONCATENATE($C10,'Tabellarische Auswertung'!T$3)),"")</f>
        <v/>
      </c>
      <c r="U10" s="37" t="str">
        <f t="shared" si="4"/>
        <v/>
      </c>
      <c r="V10" s="37" t="str">
        <f>IFERROR(SUMIF(Datenbasis!$B:$B,CONCATENATE($C10,V$3),Datenbasis!$S:$S)/COUNTIF(Datenbasis!$B:$B,CONCATENATE($C10,'Tabellarische Auswertung'!V$3)),"")</f>
        <v/>
      </c>
      <c r="W10" s="37" t="str">
        <f>IFERROR(SUMIF(Datenbasis!$B:$B,CONCATENATE($C10,W$3),Datenbasis!$S:$S)/COUNTIF(Datenbasis!$B:$B,CONCATENATE($C10,'Tabellarische Auswertung'!W$3)),"")</f>
        <v/>
      </c>
      <c r="X10" s="37" t="str">
        <f>IFERROR(SUMIF(Datenbasis!$B:$B,CONCATENATE($C10,X$3),Datenbasis!$S:$S)/COUNTIF(Datenbasis!$B:$B,CONCATENATE($C10,'Tabellarische Auswertung'!X$3)),"")</f>
        <v/>
      </c>
      <c r="Y10" s="37" t="str">
        <f t="shared" si="5"/>
        <v/>
      </c>
      <c r="Z10" s="38" t="str">
        <f t="shared" si="6"/>
        <v/>
      </c>
      <c r="AA10" s="39" t="str">
        <f t="shared" si="8"/>
        <v/>
      </c>
      <c r="AB10" s="39"/>
      <c r="AC10" s="39" t="str">
        <f t="shared" si="7"/>
        <v/>
      </c>
    </row>
    <row r="11" spans="1:29" ht="15" hidden="1">
      <c r="A11" s="35" t="str">
        <f>IF(IFERROR(INDEX(Datenbasis!I:I,MATCH($C11,Datenbasis!$F:$F,0)),"")=0,"",IFERROR(INDEX(Datenbasis!I:I,MATCH($C11,Datenbasis!$F:$F,0)),""))</f>
        <v/>
      </c>
      <c r="B11" s="35" t="str">
        <f>IF(IFERROR(INDEX(Datenbasis!E:E,MATCH($C11,Datenbasis!$F:$F,0)),"")=0,"",IFERROR(INDEX(Datenbasis!E:E,MATCH($C11,Datenbasis!$F:$F,0)),""))</f>
        <v/>
      </c>
      <c r="C11" s="36" t="str">
        <f>+IF(DropDown!B9=0," ",DropDown!B9)</f>
        <v xml:space="preserve"> </v>
      </c>
      <c r="D11" s="36" t="str">
        <f>IF(IFERROR(INDEX(Datenbasis!G:G,MATCH($C11,Datenbasis!$F:$F,0)),"")=0,"",IFERROR(INDEX(Datenbasis!G:G,MATCH($C11,Datenbasis!$F:$F,0)),""))</f>
        <v/>
      </c>
      <c r="E11" s="36" t="str">
        <f>IF(IFERROR(INDEX(Datenbasis!J:J,MATCH($C11,Datenbasis!$F:$F,0)),"")=0,"",IFERROR(INDEX(Datenbasis!J:J,MATCH($C11,Datenbasis!$F:$F,0)),""))</f>
        <v/>
      </c>
      <c r="F11" s="37" t="str">
        <f>IFERROR(SUMIF(Datenbasis!$B:$B,CONCATENATE($C11,F$3),Datenbasis!$S:$S)/COUNTIF(Datenbasis!$B:$B,CONCATENATE($C11,'Tabellarische Auswertung'!F$3)),"")</f>
        <v/>
      </c>
      <c r="G11" s="37" t="str">
        <f>IFERROR(SUMIF(Datenbasis!$B:$B,CONCATENATE($C11,G$3),Datenbasis!$S:$S)/COUNTIF(Datenbasis!$B:$B,CONCATENATE($C11,'Tabellarische Auswertung'!G$3)),"")</f>
        <v/>
      </c>
      <c r="H11" s="37" t="str">
        <f>IFERROR(SUMIF(Datenbasis!$B:$B,CONCATENATE($C11,H$3),Datenbasis!$S:$S)/COUNTIF(Datenbasis!$B:$B,CONCATENATE($C11,'Tabellarische Auswertung'!H$3)),"")</f>
        <v/>
      </c>
      <c r="I11" s="37" t="str">
        <f t="shared" si="1"/>
        <v/>
      </c>
      <c r="J11" s="37" t="str">
        <f>IFERROR(SUMIF(Datenbasis!$B:$B,CONCATENATE($C11,J$3),Datenbasis!$S:$S)/COUNTIF(Datenbasis!$B:$B,CONCATENATE($C11,'Tabellarische Auswertung'!J$3)),"")</f>
        <v/>
      </c>
      <c r="K11" s="37" t="str">
        <f>IFERROR(SUMIF(Datenbasis!$B:$B,CONCATENATE($C11,K$3),Datenbasis!$S:$S)/COUNTIF(Datenbasis!$B:$B,CONCATENATE($C11,'Tabellarische Auswertung'!K$3)),"")</f>
        <v/>
      </c>
      <c r="L11" s="37" t="str">
        <f>IFERROR(SUMIF(Datenbasis!$B:$B,CONCATENATE($C11,L$3),Datenbasis!$S:$S)/COUNTIF(Datenbasis!$B:$B,CONCATENATE($C11,'Tabellarische Auswertung'!L$3)),"")</f>
        <v/>
      </c>
      <c r="M11" s="37" t="str">
        <f t="shared" si="2"/>
        <v/>
      </c>
      <c r="N11" s="37" t="str">
        <f>IFERROR(SUMIF(Datenbasis!$B:$B,CONCATENATE($C11,N$3),Datenbasis!$S:$S)/COUNTIF(Datenbasis!$B:$B,CONCATENATE($C11,'Tabellarische Auswertung'!N$3)),"")</f>
        <v/>
      </c>
      <c r="O11" s="37" t="str">
        <f>IFERROR(SUMIF(Datenbasis!$B:$B,CONCATENATE($C11,O$3),Datenbasis!$S:$S)/COUNTIF(Datenbasis!$B:$B,CONCATENATE($C11,'Tabellarische Auswertung'!O$3)),"")</f>
        <v/>
      </c>
      <c r="P11" s="37" t="str">
        <f>IFERROR(SUMIF(Datenbasis!$B:$B,CONCATENATE($C11,P$3),Datenbasis!$S:$S)/COUNTIF(Datenbasis!$B:$B,CONCATENATE($C11,'Tabellarische Auswertung'!P$3)),"")</f>
        <v/>
      </c>
      <c r="Q11" s="37" t="str">
        <f t="shared" si="3"/>
        <v/>
      </c>
      <c r="R11" s="37" t="str">
        <f>IFERROR(SUMIF(Datenbasis!$B:$B,CONCATENATE($C11,R$3),Datenbasis!$S:$S)/COUNTIF(Datenbasis!$B:$B,CONCATENATE($C11,'Tabellarische Auswertung'!R$3)),"")</f>
        <v/>
      </c>
      <c r="S11" s="37" t="str">
        <f>IFERROR(SUMIF(Datenbasis!$B:$B,CONCATENATE($C11,S$3),Datenbasis!$S:$S)/COUNTIF(Datenbasis!$B:$B,CONCATENATE($C11,'Tabellarische Auswertung'!S$3)),"")</f>
        <v/>
      </c>
      <c r="T11" s="37" t="str">
        <f>IFERROR(SUMIF(Datenbasis!$B:$B,CONCATENATE($C11,T$3),Datenbasis!$S:$S)/COUNTIF(Datenbasis!$B:$B,CONCATENATE($C11,'Tabellarische Auswertung'!T$3)),"")</f>
        <v/>
      </c>
      <c r="U11" s="37" t="str">
        <f t="shared" si="4"/>
        <v/>
      </c>
      <c r="V11" s="37" t="str">
        <f>IFERROR(SUMIF(Datenbasis!$B:$B,CONCATENATE($C11,V$3),Datenbasis!$S:$S)/COUNTIF(Datenbasis!$B:$B,CONCATENATE($C11,'Tabellarische Auswertung'!V$3)),"")</f>
        <v/>
      </c>
      <c r="W11" s="37" t="str">
        <f>IFERROR(SUMIF(Datenbasis!$B:$B,CONCATENATE($C11,W$3),Datenbasis!$S:$S)/COUNTIF(Datenbasis!$B:$B,CONCATENATE($C11,'Tabellarische Auswertung'!W$3)),"")</f>
        <v/>
      </c>
      <c r="X11" s="37" t="str">
        <f>IFERROR(SUMIF(Datenbasis!$B:$B,CONCATENATE($C11,X$3),Datenbasis!$S:$S)/COUNTIF(Datenbasis!$B:$B,CONCATENATE($C11,'Tabellarische Auswertung'!X$3)),"")</f>
        <v/>
      </c>
      <c r="Y11" s="37" t="str">
        <f t="shared" si="5"/>
        <v/>
      </c>
      <c r="Z11" s="38" t="str">
        <f t="shared" si="6"/>
        <v/>
      </c>
      <c r="AA11" s="39" t="str">
        <f t="shared" si="8"/>
        <v/>
      </c>
      <c r="AB11" s="39"/>
      <c r="AC11" s="39" t="str">
        <f t="shared" si="7"/>
        <v/>
      </c>
    </row>
    <row r="12" spans="1:29" ht="15" hidden="1">
      <c r="A12" s="35" t="str">
        <f>IF(IFERROR(INDEX(Datenbasis!I:I,MATCH($C12,Datenbasis!$F:$F,0)),"")=0,"",IFERROR(INDEX(Datenbasis!I:I,MATCH($C12,Datenbasis!$F:$F,0)),""))</f>
        <v/>
      </c>
      <c r="B12" s="35" t="str">
        <f>IF(IFERROR(INDEX(Datenbasis!E:E,MATCH($C12,Datenbasis!$F:$F,0)),"")=0,"",IFERROR(INDEX(Datenbasis!E:E,MATCH($C12,Datenbasis!$F:$F,0)),""))</f>
        <v/>
      </c>
      <c r="C12" s="36" t="str">
        <f>+IF(DropDown!B10=0," ",DropDown!B10)</f>
        <v xml:space="preserve"> </v>
      </c>
      <c r="D12" s="36" t="str">
        <f>IF(IFERROR(INDEX(Datenbasis!G:G,MATCH($C12,Datenbasis!$F:$F,0)),"")=0,"",IFERROR(INDEX(Datenbasis!G:G,MATCH($C12,Datenbasis!$F:$F,0)),""))</f>
        <v/>
      </c>
      <c r="E12" s="36" t="str">
        <f>IF(IFERROR(INDEX(Datenbasis!J:J,MATCH($C12,Datenbasis!$F:$F,0)),"")=0,"",IFERROR(INDEX(Datenbasis!J:J,MATCH($C12,Datenbasis!$F:$F,0)),""))</f>
        <v/>
      </c>
      <c r="F12" s="37" t="str">
        <f>IFERROR(SUMIF(Datenbasis!$B:$B,CONCATENATE($C12,F$3),Datenbasis!$S:$S)/COUNTIF(Datenbasis!$B:$B,CONCATENATE($C12,'Tabellarische Auswertung'!F$3)),"")</f>
        <v/>
      </c>
      <c r="G12" s="37" t="str">
        <f>IFERROR(SUMIF(Datenbasis!$B:$B,CONCATENATE($C12,G$3),Datenbasis!$S:$S)/COUNTIF(Datenbasis!$B:$B,CONCATENATE($C12,'Tabellarische Auswertung'!G$3)),"")</f>
        <v/>
      </c>
      <c r="H12" s="37" t="str">
        <f>IFERROR(SUMIF(Datenbasis!$B:$B,CONCATENATE($C12,H$3),Datenbasis!$S:$S)/COUNTIF(Datenbasis!$B:$B,CONCATENATE($C12,'Tabellarische Auswertung'!H$3)),"")</f>
        <v/>
      </c>
      <c r="I12" s="37" t="str">
        <f t="shared" si="1"/>
        <v/>
      </c>
      <c r="J12" s="37" t="str">
        <f>IFERROR(SUMIF(Datenbasis!$B:$B,CONCATENATE($C12,J$3),Datenbasis!$S:$S)/COUNTIF(Datenbasis!$B:$B,CONCATENATE($C12,'Tabellarische Auswertung'!J$3)),"")</f>
        <v/>
      </c>
      <c r="K12" s="37" t="str">
        <f>IFERROR(SUMIF(Datenbasis!$B:$B,CONCATENATE($C12,K$3),Datenbasis!$S:$S)/COUNTIF(Datenbasis!$B:$B,CONCATENATE($C12,'Tabellarische Auswertung'!K$3)),"")</f>
        <v/>
      </c>
      <c r="L12" s="37" t="str">
        <f>IFERROR(SUMIF(Datenbasis!$B:$B,CONCATENATE($C12,L$3),Datenbasis!$S:$S)/COUNTIF(Datenbasis!$B:$B,CONCATENATE($C12,'Tabellarische Auswertung'!L$3)),"")</f>
        <v/>
      </c>
      <c r="M12" s="37" t="str">
        <f t="shared" si="2"/>
        <v/>
      </c>
      <c r="N12" s="37" t="str">
        <f>IFERROR(SUMIF(Datenbasis!$B:$B,CONCATENATE($C12,N$3),Datenbasis!$S:$S)/COUNTIF(Datenbasis!$B:$B,CONCATENATE($C12,'Tabellarische Auswertung'!N$3)),"")</f>
        <v/>
      </c>
      <c r="O12" s="37" t="str">
        <f>IFERROR(SUMIF(Datenbasis!$B:$B,CONCATENATE($C12,O$3),Datenbasis!$S:$S)/COUNTIF(Datenbasis!$B:$B,CONCATENATE($C12,'Tabellarische Auswertung'!O$3)),"")</f>
        <v/>
      </c>
      <c r="P12" s="37" t="str">
        <f>IFERROR(SUMIF(Datenbasis!$B:$B,CONCATENATE($C12,P$3),Datenbasis!$S:$S)/COUNTIF(Datenbasis!$B:$B,CONCATENATE($C12,'Tabellarische Auswertung'!P$3)),"")</f>
        <v/>
      </c>
      <c r="Q12" s="37" t="str">
        <f t="shared" si="3"/>
        <v/>
      </c>
      <c r="R12" s="37" t="str">
        <f>IFERROR(SUMIF(Datenbasis!$B:$B,CONCATENATE($C12,R$3),Datenbasis!$S:$S)/COUNTIF(Datenbasis!$B:$B,CONCATENATE($C12,'Tabellarische Auswertung'!R$3)),"")</f>
        <v/>
      </c>
      <c r="S12" s="37" t="str">
        <f>IFERROR(SUMIF(Datenbasis!$B:$B,CONCATENATE($C12,S$3),Datenbasis!$S:$S)/COUNTIF(Datenbasis!$B:$B,CONCATENATE($C12,'Tabellarische Auswertung'!S$3)),"")</f>
        <v/>
      </c>
      <c r="T12" s="37" t="str">
        <f>IFERROR(SUMIF(Datenbasis!$B:$B,CONCATENATE($C12,T$3),Datenbasis!$S:$S)/COUNTIF(Datenbasis!$B:$B,CONCATENATE($C12,'Tabellarische Auswertung'!T$3)),"")</f>
        <v/>
      </c>
      <c r="U12" s="37" t="str">
        <f t="shared" si="4"/>
        <v/>
      </c>
      <c r="V12" s="37" t="str">
        <f>IFERROR(SUMIF(Datenbasis!$B:$B,CONCATENATE($C12,V$3),Datenbasis!$S:$S)/COUNTIF(Datenbasis!$B:$B,CONCATENATE($C12,'Tabellarische Auswertung'!V$3)),"")</f>
        <v/>
      </c>
      <c r="W12" s="37" t="str">
        <f>IFERROR(SUMIF(Datenbasis!$B:$B,CONCATENATE($C12,W$3),Datenbasis!$S:$S)/COUNTIF(Datenbasis!$B:$B,CONCATENATE($C12,'Tabellarische Auswertung'!W$3)),"")</f>
        <v/>
      </c>
      <c r="X12" s="37" t="str">
        <f>IFERROR(SUMIF(Datenbasis!$B:$B,CONCATENATE($C12,X$3),Datenbasis!$S:$S)/COUNTIF(Datenbasis!$B:$B,CONCATENATE($C12,'Tabellarische Auswertung'!X$3)),"")</f>
        <v/>
      </c>
      <c r="Y12" s="37" t="str">
        <f t="shared" si="5"/>
        <v/>
      </c>
      <c r="Z12" s="38" t="str">
        <f t="shared" si="6"/>
        <v/>
      </c>
      <c r="AA12" s="39" t="str">
        <f t="shared" si="8"/>
        <v/>
      </c>
      <c r="AB12" s="39"/>
      <c r="AC12" s="39" t="str">
        <f t="shared" si="7"/>
        <v/>
      </c>
    </row>
    <row r="13" spans="1:29" ht="15" hidden="1">
      <c r="A13" s="35" t="str">
        <f>IF(IFERROR(INDEX(Datenbasis!I:I,MATCH($C13,Datenbasis!$F:$F,0)),"")=0,"",IFERROR(INDEX(Datenbasis!I:I,MATCH($C13,Datenbasis!$F:$F,0)),""))</f>
        <v/>
      </c>
      <c r="B13" s="35" t="str">
        <f>IF(IFERROR(INDEX(Datenbasis!E:E,MATCH($C13,Datenbasis!$F:$F,0)),"")=0,"",IFERROR(INDEX(Datenbasis!E:E,MATCH($C13,Datenbasis!$F:$F,0)),""))</f>
        <v/>
      </c>
      <c r="C13" s="36" t="str">
        <f>+IF(DropDown!B11=0," ",DropDown!B11)</f>
        <v xml:space="preserve"> </v>
      </c>
      <c r="D13" s="36" t="str">
        <f>IF(IFERROR(INDEX(Datenbasis!G:G,MATCH($C13,Datenbasis!$F:$F,0)),"")=0,"",IFERROR(INDEX(Datenbasis!G:G,MATCH($C13,Datenbasis!$F:$F,0)),""))</f>
        <v/>
      </c>
      <c r="E13" s="36" t="str">
        <f>IF(IFERROR(INDEX(Datenbasis!J:J,MATCH($C13,Datenbasis!$F:$F,0)),"")=0,"",IFERROR(INDEX(Datenbasis!J:J,MATCH($C13,Datenbasis!$F:$F,0)),""))</f>
        <v/>
      </c>
      <c r="F13" s="37" t="str">
        <f>IFERROR(SUMIF(Datenbasis!$B:$B,CONCATENATE($C13,F$3),Datenbasis!$S:$S)/COUNTIF(Datenbasis!$B:$B,CONCATENATE($C13,'Tabellarische Auswertung'!F$3)),"")</f>
        <v/>
      </c>
      <c r="G13" s="37" t="str">
        <f>IFERROR(SUMIF(Datenbasis!$B:$B,CONCATENATE($C13,G$3),Datenbasis!$S:$S)/COUNTIF(Datenbasis!$B:$B,CONCATENATE($C13,'Tabellarische Auswertung'!G$3)),"")</f>
        <v/>
      </c>
      <c r="H13" s="37" t="str">
        <f>IFERROR(SUMIF(Datenbasis!$B:$B,CONCATENATE($C13,H$3),Datenbasis!$S:$S)/COUNTIF(Datenbasis!$B:$B,CONCATENATE($C13,'Tabellarische Auswertung'!H$3)),"")</f>
        <v/>
      </c>
      <c r="I13" s="37" t="str">
        <f t="shared" si="1"/>
        <v/>
      </c>
      <c r="J13" s="37" t="str">
        <f>IFERROR(SUMIF(Datenbasis!$B:$B,CONCATENATE($C13,J$3),Datenbasis!$S:$S)/COUNTIF(Datenbasis!$B:$B,CONCATENATE($C13,'Tabellarische Auswertung'!J$3)),"")</f>
        <v/>
      </c>
      <c r="K13" s="37" t="str">
        <f>IFERROR(SUMIF(Datenbasis!$B:$B,CONCATENATE($C13,K$3),Datenbasis!$S:$S)/COUNTIF(Datenbasis!$B:$B,CONCATENATE($C13,'Tabellarische Auswertung'!K$3)),"")</f>
        <v/>
      </c>
      <c r="L13" s="37" t="str">
        <f>IFERROR(SUMIF(Datenbasis!$B:$B,CONCATENATE($C13,L$3),Datenbasis!$S:$S)/COUNTIF(Datenbasis!$B:$B,CONCATENATE($C13,'Tabellarische Auswertung'!L$3)),"")</f>
        <v/>
      </c>
      <c r="M13" s="37" t="str">
        <f t="shared" si="2"/>
        <v/>
      </c>
      <c r="N13" s="37" t="str">
        <f>IFERROR(SUMIF(Datenbasis!$B:$B,CONCATENATE($C13,N$3),Datenbasis!$S:$S)/COUNTIF(Datenbasis!$B:$B,CONCATENATE($C13,'Tabellarische Auswertung'!N$3)),"")</f>
        <v/>
      </c>
      <c r="O13" s="37" t="str">
        <f>IFERROR(SUMIF(Datenbasis!$B:$B,CONCATENATE($C13,O$3),Datenbasis!$S:$S)/COUNTIF(Datenbasis!$B:$B,CONCATENATE($C13,'Tabellarische Auswertung'!O$3)),"")</f>
        <v/>
      </c>
      <c r="P13" s="37" t="str">
        <f>IFERROR(SUMIF(Datenbasis!$B:$B,CONCATENATE($C13,P$3),Datenbasis!$S:$S)/COUNTIF(Datenbasis!$B:$B,CONCATENATE($C13,'Tabellarische Auswertung'!P$3)),"")</f>
        <v/>
      </c>
      <c r="Q13" s="37" t="str">
        <f t="shared" si="3"/>
        <v/>
      </c>
      <c r="R13" s="37" t="str">
        <f>IFERROR(SUMIF(Datenbasis!$B:$B,CONCATENATE($C13,R$3),Datenbasis!$S:$S)/COUNTIF(Datenbasis!$B:$B,CONCATENATE($C13,'Tabellarische Auswertung'!R$3)),"")</f>
        <v/>
      </c>
      <c r="S13" s="37" t="str">
        <f>IFERROR(SUMIF(Datenbasis!$B:$B,CONCATENATE($C13,S$3),Datenbasis!$S:$S)/COUNTIF(Datenbasis!$B:$B,CONCATENATE($C13,'Tabellarische Auswertung'!S$3)),"")</f>
        <v/>
      </c>
      <c r="T13" s="37" t="str">
        <f>IFERROR(SUMIF(Datenbasis!$B:$B,CONCATENATE($C13,T$3),Datenbasis!$S:$S)/COUNTIF(Datenbasis!$B:$B,CONCATENATE($C13,'Tabellarische Auswertung'!T$3)),"")</f>
        <v/>
      </c>
      <c r="U13" s="37" t="str">
        <f t="shared" si="4"/>
        <v/>
      </c>
      <c r="V13" s="37" t="str">
        <f>IFERROR(SUMIF(Datenbasis!$B:$B,CONCATENATE($C13,V$3),Datenbasis!$S:$S)/COUNTIF(Datenbasis!$B:$B,CONCATENATE($C13,'Tabellarische Auswertung'!V$3)),"")</f>
        <v/>
      </c>
      <c r="W13" s="37" t="str">
        <f>IFERROR(SUMIF(Datenbasis!$B:$B,CONCATENATE($C13,W$3),Datenbasis!$S:$S)/COUNTIF(Datenbasis!$B:$B,CONCATENATE($C13,'Tabellarische Auswertung'!W$3)),"")</f>
        <v/>
      </c>
      <c r="X13" s="37" t="str">
        <f>IFERROR(SUMIF(Datenbasis!$B:$B,CONCATENATE($C13,X$3),Datenbasis!$S:$S)/COUNTIF(Datenbasis!$B:$B,CONCATENATE($C13,'Tabellarische Auswertung'!X$3)),"")</f>
        <v/>
      </c>
      <c r="Y13" s="37" t="str">
        <f t="shared" si="5"/>
        <v/>
      </c>
      <c r="Z13" s="38" t="str">
        <f t="shared" si="6"/>
        <v/>
      </c>
      <c r="AA13" s="39" t="str">
        <f t="shared" si="8"/>
        <v/>
      </c>
      <c r="AB13" s="39"/>
      <c r="AC13" s="39" t="str">
        <f t="shared" si="7"/>
        <v/>
      </c>
    </row>
    <row r="14" spans="1:29" ht="15" hidden="1">
      <c r="A14" s="35" t="str">
        <f>IF(IFERROR(INDEX(Datenbasis!I:I,MATCH($C14,Datenbasis!$F:$F,0)),"")=0,"",IFERROR(INDEX(Datenbasis!I:I,MATCH($C14,Datenbasis!$F:$F,0)),""))</f>
        <v/>
      </c>
      <c r="B14" s="35" t="str">
        <f>IF(IFERROR(INDEX(Datenbasis!E:E,MATCH($C14,Datenbasis!$F:$F,0)),"")=0,"",IFERROR(INDEX(Datenbasis!E:E,MATCH($C14,Datenbasis!$F:$F,0)),""))</f>
        <v/>
      </c>
      <c r="C14" s="36" t="str">
        <f>+IF(DropDown!B12=0," ",DropDown!B12)</f>
        <v xml:space="preserve"> </v>
      </c>
      <c r="D14" s="36" t="str">
        <f>IF(IFERROR(INDEX(Datenbasis!G:G,MATCH($C14,Datenbasis!$F:$F,0)),"")=0,"",IFERROR(INDEX(Datenbasis!G:G,MATCH($C14,Datenbasis!$F:$F,0)),""))</f>
        <v/>
      </c>
      <c r="E14" s="36" t="str">
        <f>IF(IFERROR(INDEX(Datenbasis!J:J,MATCH($C14,Datenbasis!$F:$F,0)),"")=0,"",IFERROR(INDEX(Datenbasis!J:J,MATCH($C14,Datenbasis!$F:$F,0)),""))</f>
        <v/>
      </c>
      <c r="F14" s="37" t="str">
        <f>IFERROR(SUMIF(Datenbasis!$B:$B,CONCATENATE($C14,F$3),Datenbasis!$S:$S)/COUNTIF(Datenbasis!$B:$B,CONCATENATE($C14,'Tabellarische Auswertung'!F$3)),"")</f>
        <v/>
      </c>
      <c r="G14" s="37" t="str">
        <f>IFERROR(SUMIF(Datenbasis!$B:$B,CONCATENATE($C14,G$3),Datenbasis!$S:$S)/COUNTIF(Datenbasis!$B:$B,CONCATENATE($C14,'Tabellarische Auswertung'!G$3)),"")</f>
        <v/>
      </c>
      <c r="H14" s="37" t="str">
        <f>IFERROR(SUMIF(Datenbasis!$B:$B,CONCATENATE($C14,H$3),Datenbasis!$S:$S)/COUNTIF(Datenbasis!$B:$B,CONCATENATE($C14,'Tabellarische Auswertung'!H$3)),"")</f>
        <v/>
      </c>
      <c r="I14" s="37" t="str">
        <f t="shared" si="1"/>
        <v/>
      </c>
      <c r="J14" s="37" t="str">
        <f>IFERROR(SUMIF(Datenbasis!$B:$B,CONCATENATE($C14,J$3),Datenbasis!$S:$S)/COUNTIF(Datenbasis!$B:$B,CONCATENATE($C14,'Tabellarische Auswertung'!J$3)),"")</f>
        <v/>
      </c>
      <c r="K14" s="37" t="str">
        <f>IFERROR(SUMIF(Datenbasis!$B:$B,CONCATENATE($C14,K$3),Datenbasis!$S:$S)/COUNTIF(Datenbasis!$B:$B,CONCATENATE($C14,'Tabellarische Auswertung'!K$3)),"")</f>
        <v/>
      </c>
      <c r="L14" s="37" t="str">
        <f>IFERROR(SUMIF(Datenbasis!$B:$B,CONCATENATE($C14,L$3),Datenbasis!$S:$S)/COUNTIF(Datenbasis!$B:$B,CONCATENATE($C14,'Tabellarische Auswertung'!L$3)),"")</f>
        <v/>
      </c>
      <c r="M14" s="37" t="str">
        <f t="shared" si="2"/>
        <v/>
      </c>
      <c r="N14" s="37" t="str">
        <f>IFERROR(SUMIF(Datenbasis!$B:$B,CONCATENATE($C14,N$3),Datenbasis!$S:$S)/COUNTIF(Datenbasis!$B:$B,CONCATENATE($C14,'Tabellarische Auswertung'!N$3)),"")</f>
        <v/>
      </c>
      <c r="O14" s="37" t="str">
        <f>IFERROR(SUMIF(Datenbasis!$B:$B,CONCATENATE($C14,O$3),Datenbasis!$S:$S)/COUNTIF(Datenbasis!$B:$B,CONCATENATE($C14,'Tabellarische Auswertung'!O$3)),"")</f>
        <v/>
      </c>
      <c r="P14" s="37" t="str">
        <f>IFERROR(SUMIF(Datenbasis!$B:$B,CONCATENATE($C14,P$3),Datenbasis!$S:$S)/COUNTIF(Datenbasis!$B:$B,CONCATENATE($C14,'Tabellarische Auswertung'!P$3)),"")</f>
        <v/>
      </c>
      <c r="Q14" s="37" t="str">
        <f t="shared" si="3"/>
        <v/>
      </c>
      <c r="R14" s="37" t="str">
        <f>IFERROR(SUMIF(Datenbasis!$B:$B,CONCATENATE($C14,R$3),Datenbasis!$S:$S)/COUNTIF(Datenbasis!$B:$B,CONCATENATE($C14,'Tabellarische Auswertung'!R$3)),"")</f>
        <v/>
      </c>
      <c r="S14" s="37" t="str">
        <f>IFERROR(SUMIF(Datenbasis!$B:$B,CONCATENATE($C14,S$3),Datenbasis!$S:$S)/COUNTIF(Datenbasis!$B:$B,CONCATENATE($C14,'Tabellarische Auswertung'!S$3)),"")</f>
        <v/>
      </c>
      <c r="T14" s="37" t="str">
        <f>IFERROR(SUMIF(Datenbasis!$B:$B,CONCATENATE($C14,T$3),Datenbasis!$S:$S)/COUNTIF(Datenbasis!$B:$B,CONCATENATE($C14,'Tabellarische Auswertung'!T$3)),"")</f>
        <v/>
      </c>
      <c r="U14" s="37" t="str">
        <f t="shared" si="4"/>
        <v/>
      </c>
      <c r="V14" s="37" t="str">
        <f>IFERROR(SUMIF(Datenbasis!$B:$B,CONCATENATE($C14,V$3),Datenbasis!$S:$S)/COUNTIF(Datenbasis!$B:$B,CONCATENATE($C14,'Tabellarische Auswertung'!V$3)),"")</f>
        <v/>
      </c>
      <c r="W14" s="37" t="str">
        <f>IFERROR(SUMIF(Datenbasis!$B:$B,CONCATENATE($C14,W$3),Datenbasis!$S:$S)/COUNTIF(Datenbasis!$B:$B,CONCATENATE($C14,'Tabellarische Auswertung'!W$3)),"")</f>
        <v/>
      </c>
      <c r="X14" s="37" t="str">
        <f>IFERROR(SUMIF(Datenbasis!$B:$B,CONCATENATE($C14,X$3),Datenbasis!$S:$S)/COUNTIF(Datenbasis!$B:$B,CONCATENATE($C14,'Tabellarische Auswertung'!X$3)),"")</f>
        <v/>
      </c>
      <c r="Y14" s="37" t="str">
        <f t="shared" si="5"/>
        <v/>
      </c>
      <c r="Z14" s="38" t="str">
        <f t="shared" si="6"/>
        <v/>
      </c>
      <c r="AA14" s="39" t="str">
        <f t="shared" si="8"/>
        <v/>
      </c>
      <c r="AB14" s="39"/>
      <c r="AC14" s="39" t="str">
        <f t="shared" si="7"/>
        <v/>
      </c>
    </row>
    <row r="15" spans="1:29" ht="15" hidden="1">
      <c r="A15" s="35" t="str">
        <f>IF(IFERROR(INDEX(Datenbasis!I:I,MATCH($C15,Datenbasis!$F:$F,0)),"")=0,"",IFERROR(INDEX(Datenbasis!I:I,MATCH($C15,Datenbasis!$F:$F,0)),""))</f>
        <v/>
      </c>
      <c r="B15" s="35" t="str">
        <f>IF(IFERROR(INDEX(Datenbasis!E:E,MATCH($C15,Datenbasis!$F:$F,0)),"")=0,"",IFERROR(INDEX(Datenbasis!E:E,MATCH($C15,Datenbasis!$F:$F,0)),""))</f>
        <v/>
      </c>
      <c r="C15" s="36" t="str">
        <f>+IF(DropDown!B13=0," ",DropDown!B13)</f>
        <v xml:space="preserve"> </v>
      </c>
      <c r="D15" s="36" t="str">
        <f>IF(IFERROR(INDEX(Datenbasis!G:G,MATCH($C15,Datenbasis!$F:$F,0)),"")=0,"",IFERROR(INDEX(Datenbasis!G:G,MATCH($C15,Datenbasis!$F:$F,0)),""))</f>
        <v/>
      </c>
      <c r="E15" s="36" t="str">
        <f>IF(IFERROR(INDEX(Datenbasis!J:J,MATCH($C15,Datenbasis!$F:$F,0)),"")=0,"",IFERROR(INDEX(Datenbasis!J:J,MATCH($C15,Datenbasis!$F:$F,0)),""))</f>
        <v/>
      </c>
      <c r="F15" s="37" t="str">
        <f>IFERROR(SUMIF(Datenbasis!$B:$B,CONCATENATE($C15,F$3),Datenbasis!$S:$S)/COUNTIF(Datenbasis!$B:$B,CONCATENATE($C15,'Tabellarische Auswertung'!F$3)),"")</f>
        <v/>
      </c>
      <c r="G15" s="37" t="str">
        <f>IFERROR(SUMIF(Datenbasis!$B:$B,CONCATENATE($C15,G$3),Datenbasis!$S:$S)/COUNTIF(Datenbasis!$B:$B,CONCATENATE($C15,'Tabellarische Auswertung'!G$3)),"")</f>
        <v/>
      </c>
      <c r="H15" s="37" t="str">
        <f>IFERROR(SUMIF(Datenbasis!$B:$B,CONCATENATE($C15,H$3),Datenbasis!$S:$S)/COUNTIF(Datenbasis!$B:$B,CONCATENATE($C15,'Tabellarische Auswertung'!H$3)),"")</f>
        <v/>
      </c>
      <c r="I15" s="37" t="str">
        <f t="shared" si="1"/>
        <v/>
      </c>
      <c r="J15" s="37" t="str">
        <f>IFERROR(SUMIF(Datenbasis!$B:$B,CONCATENATE($C15,J$3),Datenbasis!$S:$S)/COUNTIF(Datenbasis!$B:$B,CONCATENATE($C15,'Tabellarische Auswertung'!J$3)),"")</f>
        <v/>
      </c>
      <c r="K15" s="37" t="str">
        <f>IFERROR(SUMIF(Datenbasis!$B:$B,CONCATENATE($C15,K$3),Datenbasis!$S:$S)/COUNTIF(Datenbasis!$B:$B,CONCATENATE($C15,'Tabellarische Auswertung'!K$3)),"")</f>
        <v/>
      </c>
      <c r="L15" s="37" t="str">
        <f>IFERROR(SUMIF(Datenbasis!$B:$B,CONCATENATE($C15,L$3),Datenbasis!$S:$S)/COUNTIF(Datenbasis!$B:$B,CONCATENATE($C15,'Tabellarische Auswertung'!L$3)),"")</f>
        <v/>
      </c>
      <c r="M15" s="37" t="str">
        <f t="shared" si="2"/>
        <v/>
      </c>
      <c r="N15" s="37" t="str">
        <f>IFERROR(SUMIF(Datenbasis!$B:$B,CONCATENATE($C15,N$3),Datenbasis!$S:$S)/COUNTIF(Datenbasis!$B:$B,CONCATENATE($C15,'Tabellarische Auswertung'!N$3)),"")</f>
        <v/>
      </c>
      <c r="O15" s="37" t="str">
        <f>IFERROR(SUMIF(Datenbasis!$B:$B,CONCATENATE($C15,O$3),Datenbasis!$S:$S)/COUNTIF(Datenbasis!$B:$B,CONCATENATE($C15,'Tabellarische Auswertung'!O$3)),"")</f>
        <v/>
      </c>
      <c r="P15" s="37" t="str">
        <f>IFERROR(SUMIF(Datenbasis!$B:$B,CONCATENATE($C15,P$3),Datenbasis!$S:$S)/COUNTIF(Datenbasis!$B:$B,CONCATENATE($C15,'Tabellarische Auswertung'!P$3)),"")</f>
        <v/>
      </c>
      <c r="Q15" s="37" t="str">
        <f t="shared" si="3"/>
        <v/>
      </c>
      <c r="R15" s="37" t="str">
        <f>IFERROR(SUMIF(Datenbasis!$B:$B,CONCATENATE($C15,R$3),Datenbasis!$S:$S)/COUNTIF(Datenbasis!$B:$B,CONCATENATE($C15,'Tabellarische Auswertung'!R$3)),"")</f>
        <v/>
      </c>
      <c r="S15" s="37" t="str">
        <f>IFERROR(SUMIF(Datenbasis!$B:$B,CONCATENATE($C15,S$3),Datenbasis!$S:$S)/COUNTIF(Datenbasis!$B:$B,CONCATENATE($C15,'Tabellarische Auswertung'!S$3)),"")</f>
        <v/>
      </c>
      <c r="T15" s="37" t="str">
        <f>IFERROR(SUMIF(Datenbasis!$B:$B,CONCATENATE($C15,T$3),Datenbasis!$S:$S)/COUNTIF(Datenbasis!$B:$B,CONCATENATE($C15,'Tabellarische Auswertung'!T$3)),"")</f>
        <v/>
      </c>
      <c r="U15" s="37" t="str">
        <f t="shared" si="4"/>
        <v/>
      </c>
      <c r="V15" s="37" t="str">
        <f>IFERROR(SUMIF(Datenbasis!$B:$B,CONCATENATE($C15,V$3),Datenbasis!$S:$S)/COUNTIF(Datenbasis!$B:$B,CONCATENATE($C15,'Tabellarische Auswertung'!V$3)),"")</f>
        <v/>
      </c>
      <c r="W15" s="37" t="str">
        <f>IFERROR(SUMIF(Datenbasis!$B:$B,CONCATENATE($C15,W$3),Datenbasis!$S:$S)/COUNTIF(Datenbasis!$B:$B,CONCATENATE($C15,'Tabellarische Auswertung'!W$3)),"")</f>
        <v/>
      </c>
      <c r="X15" s="37" t="str">
        <f>IFERROR(SUMIF(Datenbasis!$B:$B,CONCATENATE($C15,X$3),Datenbasis!$S:$S)/COUNTIF(Datenbasis!$B:$B,CONCATENATE($C15,'Tabellarische Auswertung'!X$3)),"")</f>
        <v/>
      </c>
      <c r="Y15" s="37" t="str">
        <f t="shared" si="5"/>
        <v/>
      </c>
      <c r="Z15" s="38" t="str">
        <f t="shared" si="6"/>
        <v/>
      </c>
      <c r="AA15" s="39" t="str">
        <f t="shared" si="8"/>
        <v/>
      </c>
      <c r="AB15" s="39"/>
      <c r="AC15" s="39" t="str">
        <f t="shared" si="7"/>
        <v/>
      </c>
    </row>
    <row r="16" spans="1:29" ht="15" hidden="1">
      <c r="A16" s="35" t="str">
        <f>IF(IFERROR(INDEX(Datenbasis!I:I,MATCH($C16,Datenbasis!$F:$F,0)),"")=0,"",IFERROR(INDEX(Datenbasis!I:I,MATCH($C16,Datenbasis!$F:$F,0)),""))</f>
        <v/>
      </c>
      <c r="B16" s="35" t="str">
        <f>IF(IFERROR(INDEX(Datenbasis!E:E,MATCH($C16,Datenbasis!$F:$F,0)),"")=0,"",IFERROR(INDEX(Datenbasis!E:E,MATCH($C16,Datenbasis!$F:$F,0)),""))</f>
        <v/>
      </c>
      <c r="C16" s="36" t="str">
        <f>+IF(DropDown!B14=0," ",DropDown!B14)</f>
        <v xml:space="preserve"> </v>
      </c>
      <c r="D16" s="36" t="str">
        <f>IF(IFERROR(INDEX(Datenbasis!G:G,MATCH($C16,Datenbasis!$F:$F,0)),"")=0,"",IFERROR(INDEX(Datenbasis!G:G,MATCH($C16,Datenbasis!$F:$F,0)),""))</f>
        <v/>
      </c>
      <c r="E16" s="36" t="str">
        <f>IF(IFERROR(INDEX(Datenbasis!J:J,MATCH($C16,Datenbasis!$F:$F,0)),"")=0,"",IFERROR(INDEX(Datenbasis!J:J,MATCH($C16,Datenbasis!$F:$F,0)),""))</f>
        <v/>
      </c>
      <c r="F16" s="37" t="str">
        <f>IFERROR(SUMIF(Datenbasis!$B:$B,CONCATENATE($C16,F$3),Datenbasis!$S:$S)/COUNTIF(Datenbasis!$B:$B,CONCATENATE($C16,'Tabellarische Auswertung'!F$3)),"")</f>
        <v/>
      </c>
      <c r="G16" s="37" t="str">
        <f>IFERROR(SUMIF(Datenbasis!$B:$B,CONCATENATE($C16,G$3),Datenbasis!$S:$S)/COUNTIF(Datenbasis!$B:$B,CONCATENATE($C16,'Tabellarische Auswertung'!G$3)),"")</f>
        <v/>
      </c>
      <c r="H16" s="37" t="str">
        <f>IFERROR(SUMIF(Datenbasis!$B:$B,CONCATENATE($C16,H$3),Datenbasis!$S:$S)/COUNTIF(Datenbasis!$B:$B,CONCATENATE($C16,'Tabellarische Auswertung'!H$3)),"")</f>
        <v/>
      </c>
      <c r="I16" s="37" t="str">
        <f t="shared" si="1"/>
        <v/>
      </c>
      <c r="J16" s="37" t="str">
        <f>IFERROR(SUMIF(Datenbasis!$B:$B,CONCATENATE($C16,J$3),Datenbasis!$S:$S)/COUNTIF(Datenbasis!$B:$B,CONCATENATE($C16,'Tabellarische Auswertung'!J$3)),"")</f>
        <v/>
      </c>
      <c r="K16" s="37" t="str">
        <f>IFERROR(SUMIF(Datenbasis!$B:$B,CONCATENATE($C16,K$3),Datenbasis!$S:$S)/COUNTIF(Datenbasis!$B:$B,CONCATENATE($C16,'Tabellarische Auswertung'!K$3)),"")</f>
        <v/>
      </c>
      <c r="L16" s="37" t="str">
        <f>IFERROR(SUMIF(Datenbasis!$B:$B,CONCATENATE($C16,L$3),Datenbasis!$S:$S)/COUNTIF(Datenbasis!$B:$B,CONCATENATE($C16,'Tabellarische Auswertung'!L$3)),"")</f>
        <v/>
      </c>
      <c r="M16" s="37" t="str">
        <f t="shared" si="2"/>
        <v/>
      </c>
      <c r="N16" s="37" t="str">
        <f>IFERROR(SUMIF(Datenbasis!$B:$B,CONCATENATE($C16,N$3),Datenbasis!$S:$S)/COUNTIF(Datenbasis!$B:$B,CONCATENATE($C16,'Tabellarische Auswertung'!N$3)),"")</f>
        <v/>
      </c>
      <c r="O16" s="37" t="str">
        <f>IFERROR(SUMIF(Datenbasis!$B:$B,CONCATENATE($C16,O$3),Datenbasis!$S:$S)/COUNTIF(Datenbasis!$B:$B,CONCATENATE($C16,'Tabellarische Auswertung'!O$3)),"")</f>
        <v/>
      </c>
      <c r="P16" s="37" t="str">
        <f>IFERROR(SUMIF(Datenbasis!$B:$B,CONCATENATE($C16,P$3),Datenbasis!$S:$S)/COUNTIF(Datenbasis!$B:$B,CONCATENATE($C16,'Tabellarische Auswertung'!P$3)),"")</f>
        <v/>
      </c>
      <c r="Q16" s="37" t="str">
        <f t="shared" si="3"/>
        <v/>
      </c>
      <c r="R16" s="37" t="str">
        <f>IFERROR(SUMIF(Datenbasis!$B:$B,CONCATENATE($C16,R$3),Datenbasis!$S:$S)/COUNTIF(Datenbasis!$B:$B,CONCATENATE($C16,'Tabellarische Auswertung'!R$3)),"")</f>
        <v/>
      </c>
      <c r="S16" s="37" t="str">
        <f>IFERROR(SUMIF(Datenbasis!$B:$B,CONCATENATE($C16,S$3),Datenbasis!$S:$S)/COUNTIF(Datenbasis!$B:$B,CONCATENATE($C16,'Tabellarische Auswertung'!S$3)),"")</f>
        <v/>
      </c>
      <c r="T16" s="37" t="str">
        <f>IFERROR(SUMIF(Datenbasis!$B:$B,CONCATENATE($C16,T$3),Datenbasis!$S:$S)/COUNTIF(Datenbasis!$B:$B,CONCATENATE($C16,'Tabellarische Auswertung'!T$3)),"")</f>
        <v/>
      </c>
      <c r="U16" s="37" t="str">
        <f t="shared" si="4"/>
        <v/>
      </c>
      <c r="V16" s="37" t="str">
        <f>IFERROR(SUMIF(Datenbasis!$B:$B,CONCATENATE($C16,V$3),Datenbasis!$S:$S)/COUNTIF(Datenbasis!$B:$B,CONCATENATE($C16,'Tabellarische Auswertung'!V$3)),"")</f>
        <v/>
      </c>
      <c r="W16" s="37" t="str">
        <f>IFERROR(SUMIF(Datenbasis!$B:$B,CONCATENATE($C16,W$3),Datenbasis!$S:$S)/COUNTIF(Datenbasis!$B:$B,CONCATENATE($C16,'Tabellarische Auswertung'!W$3)),"")</f>
        <v/>
      </c>
      <c r="X16" s="37" t="str">
        <f>IFERROR(SUMIF(Datenbasis!$B:$B,CONCATENATE($C16,X$3),Datenbasis!$S:$S)/COUNTIF(Datenbasis!$B:$B,CONCATENATE($C16,'Tabellarische Auswertung'!X$3)),"")</f>
        <v/>
      </c>
      <c r="Y16" s="37" t="str">
        <f t="shared" si="5"/>
        <v/>
      </c>
      <c r="Z16" s="38" t="str">
        <f t="shared" si="6"/>
        <v/>
      </c>
      <c r="AA16" s="39" t="str">
        <f t="shared" si="8"/>
        <v/>
      </c>
      <c r="AB16" s="39"/>
      <c r="AC16" s="39" t="str">
        <f t="shared" si="7"/>
        <v/>
      </c>
    </row>
    <row r="17" spans="1:29" ht="15" hidden="1">
      <c r="A17" s="35" t="str">
        <f>IF(IFERROR(INDEX(Datenbasis!I:I,MATCH($C17,Datenbasis!$F:$F,0)),"")=0,"",IFERROR(INDEX(Datenbasis!I:I,MATCH($C17,Datenbasis!$F:$F,0)),""))</f>
        <v/>
      </c>
      <c r="B17" s="35" t="str">
        <f>IF(IFERROR(INDEX(Datenbasis!E:E,MATCH($C17,Datenbasis!$F:$F,0)),"")=0,"",IFERROR(INDEX(Datenbasis!E:E,MATCH($C17,Datenbasis!$F:$F,0)),""))</f>
        <v/>
      </c>
      <c r="C17" s="36" t="str">
        <f>+IF(DropDown!B15=0," ",DropDown!B15)</f>
        <v xml:space="preserve"> </v>
      </c>
      <c r="D17" s="36" t="str">
        <f>IF(IFERROR(INDEX(Datenbasis!G:G,MATCH($C17,Datenbasis!$F:$F,0)),"")=0,"",IFERROR(INDEX(Datenbasis!G:G,MATCH($C17,Datenbasis!$F:$F,0)),""))</f>
        <v/>
      </c>
      <c r="E17" s="36" t="str">
        <f>IF(IFERROR(INDEX(Datenbasis!J:J,MATCH($C17,Datenbasis!$F:$F,0)),"")=0,"",IFERROR(INDEX(Datenbasis!J:J,MATCH($C17,Datenbasis!$F:$F,0)),""))</f>
        <v/>
      </c>
      <c r="F17" s="37" t="str">
        <f>IFERROR(SUMIF(Datenbasis!$B:$B,CONCATENATE($C17,F$3),Datenbasis!$S:$S)/COUNTIF(Datenbasis!$B:$B,CONCATENATE($C17,'Tabellarische Auswertung'!F$3)),"")</f>
        <v/>
      </c>
      <c r="G17" s="37" t="str">
        <f>IFERROR(SUMIF(Datenbasis!$B:$B,CONCATENATE($C17,G$3),Datenbasis!$S:$S)/COUNTIF(Datenbasis!$B:$B,CONCATENATE($C17,'Tabellarische Auswertung'!G$3)),"")</f>
        <v/>
      </c>
      <c r="H17" s="37" t="str">
        <f>IFERROR(SUMIF(Datenbasis!$B:$B,CONCATENATE($C17,H$3),Datenbasis!$S:$S)/COUNTIF(Datenbasis!$B:$B,CONCATENATE($C17,'Tabellarische Auswertung'!H$3)),"")</f>
        <v/>
      </c>
      <c r="I17" s="37" t="str">
        <f t="shared" si="1"/>
        <v/>
      </c>
      <c r="J17" s="37" t="str">
        <f>IFERROR(SUMIF(Datenbasis!$B:$B,CONCATENATE($C17,J$3),Datenbasis!$S:$S)/COUNTIF(Datenbasis!$B:$B,CONCATENATE($C17,'Tabellarische Auswertung'!J$3)),"")</f>
        <v/>
      </c>
      <c r="K17" s="37" t="str">
        <f>IFERROR(SUMIF(Datenbasis!$B:$B,CONCATENATE($C17,K$3),Datenbasis!$S:$S)/COUNTIF(Datenbasis!$B:$B,CONCATENATE($C17,'Tabellarische Auswertung'!K$3)),"")</f>
        <v/>
      </c>
      <c r="L17" s="37" t="str">
        <f>IFERROR(SUMIF(Datenbasis!$B:$B,CONCATENATE($C17,L$3),Datenbasis!$S:$S)/COUNTIF(Datenbasis!$B:$B,CONCATENATE($C17,'Tabellarische Auswertung'!L$3)),"")</f>
        <v/>
      </c>
      <c r="M17" s="37" t="str">
        <f t="shared" si="2"/>
        <v/>
      </c>
      <c r="N17" s="37" t="str">
        <f>IFERROR(SUMIF(Datenbasis!$B:$B,CONCATENATE($C17,N$3),Datenbasis!$S:$S)/COUNTIF(Datenbasis!$B:$B,CONCATENATE($C17,'Tabellarische Auswertung'!N$3)),"")</f>
        <v/>
      </c>
      <c r="O17" s="37" t="str">
        <f>IFERROR(SUMIF(Datenbasis!$B:$B,CONCATENATE($C17,O$3),Datenbasis!$S:$S)/COUNTIF(Datenbasis!$B:$B,CONCATENATE($C17,'Tabellarische Auswertung'!O$3)),"")</f>
        <v/>
      </c>
      <c r="P17" s="37" t="str">
        <f>IFERROR(SUMIF(Datenbasis!$B:$B,CONCATENATE($C17,P$3),Datenbasis!$S:$S)/COUNTIF(Datenbasis!$B:$B,CONCATENATE($C17,'Tabellarische Auswertung'!P$3)),"")</f>
        <v/>
      </c>
      <c r="Q17" s="37" t="str">
        <f t="shared" si="3"/>
        <v/>
      </c>
      <c r="R17" s="37" t="str">
        <f>IFERROR(SUMIF(Datenbasis!$B:$B,CONCATENATE($C17,R$3),Datenbasis!$S:$S)/COUNTIF(Datenbasis!$B:$B,CONCATENATE($C17,'Tabellarische Auswertung'!R$3)),"")</f>
        <v/>
      </c>
      <c r="S17" s="37" t="str">
        <f>IFERROR(SUMIF(Datenbasis!$B:$B,CONCATENATE($C17,S$3),Datenbasis!$S:$S)/COUNTIF(Datenbasis!$B:$B,CONCATENATE($C17,'Tabellarische Auswertung'!S$3)),"")</f>
        <v/>
      </c>
      <c r="T17" s="37" t="str">
        <f>IFERROR(SUMIF(Datenbasis!$B:$B,CONCATENATE($C17,T$3),Datenbasis!$S:$S)/COUNTIF(Datenbasis!$B:$B,CONCATENATE($C17,'Tabellarische Auswertung'!T$3)),"")</f>
        <v/>
      </c>
      <c r="U17" s="37" t="str">
        <f t="shared" si="4"/>
        <v/>
      </c>
      <c r="V17" s="37" t="str">
        <f>IFERROR(SUMIF(Datenbasis!$B:$B,CONCATENATE($C17,V$3),Datenbasis!$S:$S)/COUNTIF(Datenbasis!$B:$B,CONCATENATE($C17,'Tabellarische Auswertung'!V$3)),"")</f>
        <v/>
      </c>
      <c r="W17" s="37" t="str">
        <f>IFERROR(SUMIF(Datenbasis!$B:$B,CONCATENATE($C17,W$3),Datenbasis!$S:$S)/COUNTIF(Datenbasis!$B:$B,CONCATENATE($C17,'Tabellarische Auswertung'!W$3)),"")</f>
        <v/>
      </c>
      <c r="X17" s="37" t="str">
        <f>IFERROR(SUMIF(Datenbasis!$B:$B,CONCATENATE($C17,X$3),Datenbasis!$S:$S)/COUNTIF(Datenbasis!$B:$B,CONCATENATE($C17,'Tabellarische Auswertung'!X$3)),"")</f>
        <v/>
      </c>
      <c r="Y17" s="37" t="str">
        <f t="shared" si="5"/>
        <v/>
      </c>
      <c r="Z17" s="38" t="str">
        <f t="shared" si="6"/>
        <v/>
      </c>
      <c r="AA17" s="39" t="str">
        <f t="shared" si="8"/>
        <v/>
      </c>
      <c r="AB17" s="39"/>
      <c r="AC17" s="39" t="str">
        <f t="shared" si="7"/>
        <v/>
      </c>
    </row>
    <row r="18" spans="1:29" ht="15" hidden="1">
      <c r="A18" s="35" t="str">
        <f>IF(IFERROR(INDEX(Datenbasis!I:I,MATCH($C18,Datenbasis!$F:$F,0)),"")=0,"",IFERROR(INDEX(Datenbasis!I:I,MATCH($C18,Datenbasis!$F:$F,0)),""))</f>
        <v/>
      </c>
      <c r="B18" s="35" t="str">
        <f>IF(IFERROR(INDEX(Datenbasis!E:E,MATCH($C18,Datenbasis!$F:$F,0)),"")=0,"",IFERROR(INDEX(Datenbasis!E:E,MATCH($C18,Datenbasis!$F:$F,0)),""))</f>
        <v/>
      </c>
      <c r="C18" s="36" t="str">
        <f>+IF(DropDown!B16=0," ",DropDown!B16)</f>
        <v xml:space="preserve"> </v>
      </c>
      <c r="D18" s="36" t="str">
        <f>IF(IFERROR(INDEX(Datenbasis!G:G,MATCH($C18,Datenbasis!$F:$F,0)),"")=0,"",IFERROR(INDEX(Datenbasis!G:G,MATCH($C18,Datenbasis!$F:$F,0)),""))</f>
        <v/>
      </c>
      <c r="E18" s="36" t="str">
        <f>IF(IFERROR(INDEX(Datenbasis!J:J,MATCH($C18,Datenbasis!$F:$F,0)),"")=0,"",IFERROR(INDEX(Datenbasis!J:J,MATCH($C18,Datenbasis!$F:$F,0)),""))</f>
        <v/>
      </c>
      <c r="F18" s="37" t="str">
        <f>IFERROR(SUMIF(Datenbasis!$B:$B,CONCATENATE($C18,F$3),Datenbasis!$S:$S)/COUNTIF(Datenbasis!$B:$B,CONCATENATE($C18,'Tabellarische Auswertung'!F$3)),"")</f>
        <v/>
      </c>
      <c r="G18" s="37" t="str">
        <f>IFERROR(SUMIF(Datenbasis!$B:$B,CONCATENATE($C18,G$3),Datenbasis!$S:$S)/COUNTIF(Datenbasis!$B:$B,CONCATENATE($C18,'Tabellarische Auswertung'!G$3)),"")</f>
        <v/>
      </c>
      <c r="H18" s="37" t="str">
        <f>IFERROR(SUMIF(Datenbasis!$B:$B,CONCATENATE($C18,H$3),Datenbasis!$S:$S)/COUNTIF(Datenbasis!$B:$B,CONCATENATE($C18,'Tabellarische Auswertung'!H$3)),"")</f>
        <v/>
      </c>
      <c r="I18" s="37" t="str">
        <f t="shared" si="1"/>
        <v/>
      </c>
      <c r="J18" s="37" t="str">
        <f>IFERROR(SUMIF(Datenbasis!$B:$B,CONCATENATE($C18,J$3),Datenbasis!$S:$S)/COUNTIF(Datenbasis!$B:$B,CONCATENATE($C18,'Tabellarische Auswertung'!J$3)),"")</f>
        <v/>
      </c>
      <c r="K18" s="37" t="str">
        <f>IFERROR(SUMIF(Datenbasis!$B:$B,CONCATENATE($C18,K$3),Datenbasis!$S:$S)/COUNTIF(Datenbasis!$B:$B,CONCATENATE($C18,'Tabellarische Auswertung'!K$3)),"")</f>
        <v/>
      </c>
      <c r="L18" s="37" t="str">
        <f>IFERROR(SUMIF(Datenbasis!$B:$B,CONCATENATE($C18,L$3),Datenbasis!$S:$S)/COUNTIF(Datenbasis!$B:$B,CONCATENATE($C18,'Tabellarische Auswertung'!L$3)),"")</f>
        <v/>
      </c>
      <c r="M18" s="37" t="str">
        <f t="shared" si="2"/>
        <v/>
      </c>
      <c r="N18" s="37" t="str">
        <f>IFERROR(SUMIF(Datenbasis!$B:$B,CONCATENATE($C18,N$3),Datenbasis!$S:$S)/COUNTIF(Datenbasis!$B:$B,CONCATENATE($C18,'Tabellarische Auswertung'!N$3)),"")</f>
        <v/>
      </c>
      <c r="O18" s="37" t="str">
        <f>IFERROR(SUMIF(Datenbasis!$B:$B,CONCATENATE($C18,O$3),Datenbasis!$S:$S)/COUNTIF(Datenbasis!$B:$B,CONCATENATE($C18,'Tabellarische Auswertung'!O$3)),"")</f>
        <v/>
      </c>
      <c r="P18" s="37" t="str">
        <f>IFERROR(SUMIF(Datenbasis!$B:$B,CONCATENATE($C18,P$3),Datenbasis!$S:$S)/COUNTIF(Datenbasis!$B:$B,CONCATENATE($C18,'Tabellarische Auswertung'!P$3)),"")</f>
        <v/>
      </c>
      <c r="Q18" s="37" t="str">
        <f t="shared" si="3"/>
        <v/>
      </c>
      <c r="R18" s="37" t="str">
        <f>IFERROR(SUMIF(Datenbasis!$B:$B,CONCATENATE($C18,R$3),Datenbasis!$S:$S)/COUNTIF(Datenbasis!$B:$B,CONCATENATE($C18,'Tabellarische Auswertung'!R$3)),"")</f>
        <v/>
      </c>
      <c r="S18" s="37" t="str">
        <f>IFERROR(SUMIF(Datenbasis!$B:$B,CONCATENATE($C18,S$3),Datenbasis!$S:$S)/COUNTIF(Datenbasis!$B:$B,CONCATENATE($C18,'Tabellarische Auswertung'!S$3)),"")</f>
        <v/>
      </c>
      <c r="T18" s="37" t="str">
        <f>IFERROR(SUMIF(Datenbasis!$B:$B,CONCATENATE($C18,T$3),Datenbasis!$S:$S)/COUNTIF(Datenbasis!$B:$B,CONCATENATE($C18,'Tabellarische Auswertung'!T$3)),"")</f>
        <v/>
      </c>
      <c r="U18" s="37" t="str">
        <f t="shared" si="4"/>
        <v/>
      </c>
      <c r="V18" s="37" t="str">
        <f>IFERROR(SUMIF(Datenbasis!$B:$B,CONCATENATE($C18,V$3),Datenbasis!$S:$S)/COUNTIF(Datenbasis!$B:$B,CONCATENATE($C18,'Tabellarische Auswertung'!V$3)),"")</f>
        <v/>
      </c>
      <c r="W18" s="37" t="str">
        <f>IFERROR(SUMIF(Datenbasis!$B:$B,CONCATENATE($C18,W$3),Datenbasis!$S:$S)/COUNTIF(Datenbasis!$B:$B,CONCATENATE($C18,'Tabellarische Auswertung'!W$3)),"")</f>
        <v/>
      </c>
      <c r="X18" s="37" t="str">
        <f>IFERROR(SUMIF(Datenbasis!$B:$B,CONCATENATE($C18,X$3),Datenbasis!$S:$S)/COUNTIF(Datenbasis!$B:$B,CONCATENATE($C18,'Tabellarische Auswertung'!X$3)),"")</f>
        <v/>
      </c>
      <c r="Y18" s="37" t="str">
        <f t="shared" si="5"/>
        <v/>
      </c>
      <c r="Z18" s="38" t="str">
        <f t="shared" si="6"/>
        <v/>
      </c>
      <c r="AA18" s="39" t="str">
        <f t="shared" si="8"/>
        <v/>
      </c>
      <c r="AB18" s="39"/>
      <c r="AC18" s="39" t="str">
        <f t="shared" si="7"/>
        <v/>
      </c>
    </row>
    <row r="19" spans="1:29" ht="15" hidden="1">
      <c r="A19" s="35" t="str">
        <f>IF(IFERROR(INDEX(Datenbasis!I:I,MATCH($C19,Datenbasis!$F:$F,0)),"")=0,"",IFERROR(INDEX(Datenbasis!I:I,MATCH($C19,Datenbasis!$F:$F,0)),""))</f>
        <v/>
      </c>
      <c r="B19" s="35" t="str">
        <f>IF(IFERROR(INDEX(Datenbasis!E:E,MATCH($C19,Datenbasis!$F:$F,0)),"")=0,"",IFERROR(INDEX(Datenbasis!E:E,MATCH($C19,Datenbasis!$F:$F,0)),""))</f>
        <v/>
      </c>
      <c r="C19" s="36" t="str">
        <f>+IF(DropDown!B17=0," ",DropDown!B17)</f>
        <v xml:space="preserve"> </v>
      </c>
      <c r="D19" s="36" t="str">
        <f>IF(IFERROR(INDEX(Datenbasis!G:G,MATCH($C19,Datenbasis!$F:$F,0)),"")=0,"",IFERROR(INDEX(Datenbasis!G:G,MATCH($C19,Datenbasis!$F:$F,0)),""))</f>
        <v/>
      </c>
      <c r="E19" s="36" t="str">
        <f>IF(IFERROR(INDEX(Datenbasis!J:J,MATCH($C19,Datenbasis!$F:$F,0)),"")=0,"",IFERROR(INDEX(Datenbasis!J:J,MATCH($C19,Datenbasis!$F:$F,0)),""))</f>
        <v/>
      </c>
      <c r="F19" s="37" t="str">
        <f>IFERROR(SUMIF(Datenbasis!$B:$B,CONCATENATE($C19,F$3),Datenbasis!$S:$S)/COUNTIF(Datenbasis!$B:$B,CONCATENATE($C19,'Tabellarische Auswertung'!F$3)),"")</f>
        <v/>
      </c>
      <c r="G19" s="37" t="str">
        <f>IFERROR(SUMIF(Datenbasis!$B:$B,CONCATENATE($C19,G$3),Datenbasis!$S:$S)/COUNTIF(Datenbasis!$B:$B,CONCATENATE($C19,'Tabellarische Auswertung'!G$3)),"")</f>
        <v/>
      </c>
      <c r="H19" s="37" t="str">
        <f>IFERROR(SUMIF(Datenbasis!$B:$B,CONCATENATE($C19,H$3),Datenbasis!$S:$S)/COUNTIF(Datenbasis!$B:$B,CONCATENATE($C19,'Tabellarische Auswertung'!H$3)),"")</f>
        <v/>
      </c>
      <c r="I19" s="37" t="str">
        <f t="shared" si="1"/>
        <v/>
      </c>
      <c r="J19" s="37" t="str">
        <f>IFERROR(SUMIF(Datenbasis!$B:$B,CONCATENATE($C19,J$3),Datenbasis!$S:$S)/COUNTIF(Datenbasis!$B:$B,CONCATENATE($C19,'Tabellarische Auswertung'!J$3)),"")</f>
        <v/>
      </c>
      <c r="K19" s="37" t="str">
        <f>IFERROR(SUMIF(Datenbasis!$B:$B,CONCATENATE($C19,K$3),Datenbasis!$S:$S)/COUNTIF(Datenbasis!$B:$B,CONCATENATE($C19,'Tabellarische Auswertung'!K$3)),"")</f>
        <v/>
      </c>
      <c r="L19" s="37" t="str">
        <f>IFERROR(SUMIF(Datenbasis!$B:$B,CONCATENATE($C19,L$3),Datenbasis!$S:$S)/COUNTIF(Datenbasis!$B:$B,CONCATENATE($C19,'Tabellarische Auswertung'!L$3)),"")</f>
        <v/>
      </c>
      <c r="M19" s="37" t="str">
        <f t="shared" si="2"/>
        <v/>
      </c>
      <c r="N19" s="37" t="str">
        <f>IFERROR(SUMIF(Datenbasis!$B:$B,CONCATENATE($C19,N$3),Datenbasis!$S:$S)/COUNTIF(Datenbasis!$B:$B,CONCATENATE($C19,'Tabellarische Auswertung'!N$3)),"")</f>
        <v/>
      </c>
      <c r="O19" s="37" t="str">
        <f>IFERROR(SUMIF(Datenbasis!$B:$B,CONCATENATE($C19,O$3),Datenbasis!$S:$S)/COUNTIF(Datenbasis!$B:$B,CONCATENATE($C19,'Tabellarische Auswertung'!O$3)),"")</f>
        <v/>
      </c>
      <c r="P19" s="37" t="str">
        <f>IFERROR(SUMIF(Datenbasis!$B:$B,CONCATENATE($C19,P$3),Datenbasis!$S:$S)/COUNTIF(Datenbasis!$B:$B,CONCATENATE($C19,'Tabellarische Auswertung'!P$3)),"")</f>
        <v/>
      </c>
      <c r="Q19" s="37" t="str">
        <f t="shared" si="3"/>
        <v/>
      </c>
      <c r="R19" s="37" t="str">
        <f>IFERROR(SUMIF(Datenbasis!$B:$B,CONCATENATE($C19,R$3),Datenbasis!$S:$S)/COUNTIF(Datenbasis!$B:$B,CONCATENATE($C19,'Tabellarische Auswertung'!R$3)),"")</f>
        <v/>
      </c>
      <c r="S19" s="37" t="str">
        <f>IFERROR(SUMIF(Datenbasis!$B:$B,CONCATENATE($C19,S$3),Datenbasis!$S:$S)/COUNTIF(Datenbasis!$B:$B,CONCATENATE($C19,'Tabellarische Auswertung'!S$3)),"")</f>
        <v/>
      </c>
      <c r="T19" s="37" t="str">
        <f>IFERROR(SUMIF(Datenbasis!$B:$B,CONCATENATE($C19,T$3),Datenbasis!$S:$S)/COUNTIF(Datenbasis!$B:$B,CONCATENATE($C19,'Tabellarische Auswertung'!T$3)),"")</f>
        <v/>
      </c>
      <c r="U19" s="37" t="str">
        <f t="shared" si="4"/>
        <v/>
      </c>
      <c r="V19" s="37" t="str">
        <f>IFERROR(SUMIF(Datenbasis!$B:$B,CONCATENATE($C19,V$3),Datenbasis!$S:$S)/COUNTIF(Datenbasis!$B:$B,CONCATENATE($C19,'Tabellarische Auswertung'!V$3)),"")</f>
        <v/>
      </c>
      <c r="W19" s="37" t="str">
        <f>IFERROR(SUMIF(Datenbasis!$B:$B,CONCATENATE($C19,W$3),Datenbasis!$S:$S)/COUNTIF(Datenbasis!$B:$B,CONCATENATE($C19,'Tabellarische Auswertung'!W$3)),"")</f>
        <v/>
      </c>
      <c r="X19" s="37" t="str">
        <f>IFERROR(SUMIF(Datenbasis!$B:$B,CONCATENATE($C19,X$3),Datenbasis!$S:$S)/COUNTIF(Datenbasis!$B:$B,CONCATENATE($C19,'Tabellarische Auswertung'!X$3)),"")</f>
        <v/>
      </c>
      <c r="Y19" s="37" t="str">
        <f t="shared" si="5"/>
        <v/>
      </c>
      <c r="Z19" s="38" t="str">
        <f t="shared" si="6"/>
        <v/>
      </c>
      <c r="AA19" s="39" t="str">
        <f t="shared" si="8"/>
        <v/>
      </c>
      <c r="AB19" s="39"/>
      <c r="AC19" s="39" t="str">
        <f t="shared" si="7"/>
        <v/>
      </c>
    </row>
    <row r="20" spans="1:29" ht="15" hidden="1">
      <c r="A20" s="35" t="str">
        <f>IF(IFERROR(INDEX(Datenbasis!I:I,MATCH($C20,Datenbasis!$F:$F,0)),"")=0,"",IFERROR(INDEX(Datenbasis!I:I,MATCH($C20,Datenbasis!$F:$F,0)),""))</f>
        <v/>
      </c>
      <c r="B20" s="35" t="str">
        <f>IF(IFERROR(INDEX(Datenbasis!E:E,MATCH($C20,Datenbasis!$F:$F,0)),"")=0,"",IFERROR(INDEX(Datenbasis!E:E,MATCH($C20,Datenbasis!$F:$F,0)),""))</f>
        <v/>
      </c>
      <c r="C20" s="36" t="str">
        <f>+IF(DropDown!B18=0," ",DropDown!B18)</f>
        <v xml:space="preserve"> </v>
      </c>
      <c r="D20" s="36" t="str">
        <f>IF(IFERROR(INDEX(Datenbasis!G:G,MATCH($C20,Datenbasis!$F:$F,0)),"")=0,"",IFERROR(INDEX(Datenbasis!G:G,MATCH($C20,Datenbasis!$F:$F,0)),""))</f>
        <v/>
      </c>
      <c r="E20" s="36" t="str">
        <f>IF(IFERROR(INDEX(Datenbasis!J:J,MATCH($C20,Datenbasis!$F:$F,0)),"")=0,"",IFERROR(INDEX(Datenbasis!J:J,MATCH($C20,Datenbasis!$F:$F,0)),""))</f>
        <v/>
      </c>
      <c r="F20" s="37" t="str">
        <f>IFERROR(SUMIF(Datenbasis!$B:$B,CONCATENATE($C20,F$3),Datenbasis!$S:$S)/COUNTIF(Datenbasis!$B:$B,CONCATENATE($C20,'Tabellarische Auswertung'!F$3)),"")</f>
        <v/>
      </c>
      <c r="G20" s="37" t="str">
        <f>IFERROR(SUMIF(Datenbasis!$B:$B,CONCATENATE($C20,G$3),Datenbasis!$S:$S)/COUNTIF(Datenbasis!$B:$B,CONCATENATE($C20,'Tabellarische Auswertung'!G$3)),"")</f>
        <v/>
      </c>
      <c r="H20" s="37" t="str">
        <f>IFERROR(SUMIF(Datenbasis!$B:$B,CONCATENATE($C20,H$3),Datenbasis!$S:$S)/COUNTIF(Datenbasis!$B:$B,CONCATENATE($C20,'Tabellarische Auswertung'!H$3)),"")</f>
        <v/>
      </c>
      <c r="I20" s="37" t="str">
        <f t="shared" si="1"/>
        <v/>
      </c>
      <c r="J20" s="37" t="str">
        <f>IFERROR(SUMIF(Datenbasis!$B:$B,CONCATENATE($C20,J$3),Datenbasis!$S:$S)/COUNTIF(Datenbasis!$B:$B,CONCATENATE($C20,'Tabellarische Auswertung'!J$3)),"")</f>
        <v/>
      </c>
      <c r="K20" s="37" t="str">
        <f>IFERROR(SUMIF(Datenbasis!$B:$B,CONCATENATE($C20,K$3),Datenbasis!$S:$S)/COUNTIF(Datenbasis!$B:$B,CONCATENATE($C20,'Tabellarische Auswertung'!K$3)),"")</f>
        <v/>
      </c>
      <c r="L20" s="37" t="str">
        <f>IFERROR(SUMIF(Datenbasis!$B:$B,CONCATENATE($C20,L$3),Datenbasis!$S:$S)/COUNTIF(Datenbasis!$B:$B,CONCATENATE($C20,'Tabellarische Auswertung'!L$3)),"")</f>
        <v/>
      </c>
      <c r="M20" s="37" t="str">
        <f t="shared" si="2"/>
        <v/>
      </c>
      <c r="N20" s="37" t="str">
        <f>IFERROR(SUMIF(Datenbasis!$B:$B,CONCATENATE($C20,N$3),Datenbasis!$S:$S)/COUNTIF(Datenbasis!$B:$B,CONCATENATE($C20,'Tabellarische Auswertung'!N$3)),"")</f>
        <v/>
      </c>
      <c r="O20" s="37" t="str">
        <f>IFERROR(SUMIF(Datenbasis!$B:$B,CONCATENATE($C20,O$3),Datenbasis!$S:$S)/COUNTIF(Datenbasis!$B:$B,CONCATENATE($C20,'Tabellarische Auswertung'!O$3)),"")</f>
        <v/>
      </c>
      <c r="P20" s="37" t="str">
        <f>IFERROR(SUMIF(Datenbasis!$B:$B,CONCATENATE($C20,P$3),Datenbasis!$S:$S)/COUNTIF(Datenbasis!$B:$B,CONCATENATE($C20,'Tabellarische Auswertung'!P$3)),"")</f>
        <v/>
      </c>
      <c r="Q20" s="37" t="str">
        <f t="shared" si="3"/>
        <v/>
      </c>
      <c r="R20" s="37" t="str">
        <f>IFERROR(SUMIF(Datenbasis!$B:$B,CONCATENATE($C20,R$3),Datenbasis!$S:$S)/COUNTIF(Datenbasis!$B:$B,CONCATENATE($C20,'Tabellarische Auswertung'!R$3)),"")</f>
        <v/>
      </c>
      <c r="S20" s="37" t="str">
        <f>IFERROR(SUMIF(Datenbasis!$B:$B,CONCATENATE($C20,S$3),Datenbasis!$S:$S)/COUNTIF(Datenbasis!$B:$B,CONCATENATE($C20,'Tabellarische Auswertung'!S$3)),"")</f>
        <v/>
      </c>
      <c r="T20" s="37" t="str">
        <f>IFERROR(SUMIF(Datenbasis!$B:$B,CONCATENATE($C20,T$3),Datenbasis!$S:$S)/COUNTIF(Datenbasis!$B:$B,CONCATENATE($C20,'Tabellarische Auswertung'!T$3)),"")</f>
        <v/>
      </c>
      <c r="U20" s="37" t="str">
        <f t="shared" si="4"/>
        <v/>
      </c>
      <c r="V20" s="37" t="str">
        <f>IFERROR(SUMIF(Datenbasis!$B:$B,CONCATENATE($C20,V$3),Datenbasis!$S:$S)/COUNTIF(Datenbasis!$B:$B,CONCATENATE($C20,'Tabellarische Auswertung'!V$3)),"")</f>
        <v/>
      </c>
      <c r="W20" s="37" t="str">
        <f>IFERROR(SUMIF(Datenbasis!$B:$B,CONCATENATE($C20,W$3),Datenbasis!$S:$S)/COUNTIF(Datenbasis!$B:$B,CONCATENATE($C20,'Tabellarische Auswertung'!W$3)),"")</f>
        <v/>
      </c>
      <c r="X20" s="37" t="str">
        <f>IFERROR(SUMIF(Datenbasis!$B:$B,CONCATENATE($C20,X$3),Datenbasis!$S:$S)/COUNTIF(Datenbasis!$B:$B,CONCATENATE($C20,'Tabellarische Auswertung'!X$3)),"")</f>
        <v/>
      </c>
      <c r="Y20" s="37" t="str">
        <f t="shared" si="5"/>
        <v/>
      </c>
      <c r="Z20" s="38" t="str">
        <f t="shared" si="6"/>
        <v/>
      </c>
      <c r="AA20" s="39" t="str">
        <f t="shared" si="8"/>
        <v/>
      </c>
      <c r="AB20" s="39"/>
      <c r="AC20" s="39" t="str">
        <f t="shared" si="7"/>
        <v/>
      </c>
    </row>
    <row r="21" spans="1:29" ht="15" hidden="1">
      <c r="A21" s="35" t="str">
        <f>IF(IFERROR(INDEX(Datenbasis!I:I,MATCH($C21,Datenbasis!$F:$F,0)),"")=0,"",IFERROR(INDEX(Datenbasis!I:I,MATCH($C21,Datenbasis!$F:$F,0)),""))</f>
        <v/>
      </c>
      <c r="B21" s="35" t="str">
        <f>IF(IFERROR(INDEX(Datenbasis!E:E,MATCH($C21,Datenbasis!$F:$F,0)),"")=0,"",IFERROR(INDEX(Datenbasis!E:E,MATCH($C21,Datenbasis!$F:$F,0)),""))</f>
        <v/>
      </c>
      <c r="C21" s="36" t="str">
        <f>+IF(DropDown!B19=0," ",DropDown!B19)</f>
        <v xml:space="preserve"> </v>
      </c>
      <c r="D21" s="36" t="str">
        <f>IF(IFERROR(INDEX(Datenbasis!G:G,MATCH($C21,Datenbasis!$F:$F,0)),"")=0,"",IFERROR(INDEX(Datenbasis!G:G,MATCH($C21,Datenbasis!$F:$F,0)),""))</f>
        <v/>
      </c>
      <c r="E21" s="36" t="str">
        <f>IF(IFERROR(INDEX(Datenbasis!J:J,MATCH($C21,Datenbasis!$F:$F,0)),"")=0,"",IFERROR(INDEX(Datenbasis!J:J,MATCH($C21,Datenbasis!$F:$F,0)),""))</f>
        <v/>
      </c>
      <c r="F21" s="37" t="str">
        <f>IFERROR(SUMIF(Datenbasis!$B:$B,CONCATENATE($C21,F$3),Datenbasis!$S:$S)/COUNTIF(Datenbasis!$B:$B,CONCATENATE($C21,'Tabellarische Auswertung'!F$3)),"")</f>
        <v/>
      </c>
      <c r="G21" s="37" t="str">
        <f>IFERROR(SUMIF(Datenbasis!$B:$B,CONCATENATE($C21,G$3),Datenbasis!$S:$S)/COUNTIF(Datenbasis!$B:$B,CONCATENATE($C21,'Tabellarische Auswertung'!G$3)),"")</f>
        <v/>
      </c>
      <c r="H21" s="37" t="str">
        <f>IFERROR(SUMIF(Datenbasis!$B:$B,CONCATENATE($C21,H$3),Datenbasis!$S:$S)/COUNTIF(Datenbasis!$B:$B,CONCATENATE($C21,'Tabellarische Auswertung'!H$3)),"")</f>
        <v/>
      </c>
      <c r="I21" s="37" t="str">
        <f t="shared" si="1"/>
        <v/>
      </c>
      <c r="J21" s="37" t="str">
        <f>IFERROR(SUMIF(Datenbasis!$B:$B,CONCATENATE($C21,J$3),Datenbasis!$S:$S)/COUNTIF(Datenbasis!$B:$B,CONCATENATE($C21,'Tabellarische Auswertung'!J$3)),"")</f>
        <v/>
      </c>
      <c r="K21" s="37" t="str">
        <f>IFERROR(SUMIF(Datenbasis!$B:$B,CONCATENATE($C21,K$3),Datenbasis!$S:$S)/COUNTIF(Datenbasis!$B:$B,CONCATENATE($C21,'Tabellarische Auswertung'!K$3)),"")</f>
        <v/>
      </c>
      <c r="L21" s="37" t="str">
        <f>IFERROR(SUMIF(Datenbasis!$B:$B,CONCATENATE($C21,L$3),Datenbasis!$S:$S)/COUNTIF(Datenbasis!$B:$B,CONCATENATE($C21,'Tabellarische Auswertung'!L$3)),"")</f>
        <v/>
      </c>
      <c r="M21" s="37" t="str">
        <f t="shared" si="2"/>
        <v/>
      </c>
      <c r="N21" s="37" t="str">
        <f>IFERROR(SUMIF(Datenbasis!$B:$B,CONCATENATE($C21,N$3),Datenbasis!$S:$S)/COUNTIF(Datenbasis!$B:$B,CONCATENATE($C21,'Tabellarische Auswertung'!N$3)),"")</f>
        <v/>
      </c>
      <c r="O21" s="37" t="str">
        <f>IFERROR(SUMIF(Datenbasis!$B:$B,CONCATENATE($C21,O$3),Datenbasis!$S:$S)/COUNTIF(Datenbasis!$B:$B,CONCATENATE($C21,'Tabellarische Auswertung'!O$3)),"")</f>
        <v/>
      </c>
      <c r="P21" s="37" t="str">
        <f>IFERROR(SUMIF(Datenbasis!$B:$B,CONCATENATE($C21,P$3),Datenbasis!$S:$S)/COUNTIF(Datenbasis!$B:$B,CONCATENATE($C21,'Tabellarische Auswertung'!P$3)),"")</f>
        <v/>
      </c>
      <c r="Q21" s="37" t="str">
        <f t="shared" si="3"/>
        <v/>
      </c>
      <c r="R21" s="37" t="str">
        <f>IFERROR(SUMIF(Datenbasis!$B:$B,CONCATENATE($C21,R$3),Datenbasis!$S:$S)/COUNTIF(Datenbasis!$B:$B,CONCATENATE($C21,'Tabellarische Auswertung'!R$3)),"")</f>
        <v/>
      </c>
      <c r="S21" s="37" t="str">
        <f>IFERROR(SUMIF(Datenbasis!$B:$B,CONCATENATE($C21,S$3),Datenbasis!$S:$S)/COUNTIF(Datenbasis!$B:$B,CONCATENATE($C21,'Tabellarische Auswertung'!S$3)),"")</f>
        <v/>
      </c>
      <c r="T21" s="37" t="str">
        <f>IFERROR(SUMIF(Datenbasis!$B:$B,CONCATENATE($C21,T$3),Datenbasis!$S:$S)/COUNTIF(Datenbasis!$B:$B,CONCATENATE($C21,'Tabellarische Auswertung'!T$3)),"")</f>
        <v/>
      </c>
      <c r="U21" s="37" t="str">
        <f t="shared" si="4"/>
        <v/>
      </c>
      <c r="V21" s="37" t="str">
        <f>IFERROR(SUMIF(Datenbasis!$B:$B,CONCATENATE($C21,V$3),Datenbasis!$S:$S)/COUNTIF(Datenbasis!$B:$B,CONCATENATE($C21,'Tabellarische Auswertung'!V$3)),"")</f>
        <v/>
      </c>
      <c r="W21" s="37" t="str">
        <f>IFERROR(SUMIF(Datenbasis!$B:$B,CONCATENATE($C21,W$3),Datenbasis!$S:$S)/COUNTIF(Datenbasis!$B:$B,CONCATENATE($C21,'Tabellarische Auswertung'!W$3)),"")</f>
        <v/>
      </c>
      <c r="X21" s="37" t="str">
        <f>IFERROR(SUMIF(Datenbasis!$B:$B,CONCATENATE($C21,X$3),Datenbasis!$S:$S)/COUNTIF(Datenbasis!$B:$B,CONCATENATE($C21,'Tabellarische Auswertung'!X$3)),"")</f>
        <v/>
      </c>
      <c r="Y21" s="37" t="str">
        <f t="shared" si="5"/>
        <v/>
      </c>
      <c r="Z21" s="38" t="str">
        <f t="shared" si="6"/>
        <v/>
      </c>
      <c r="AA21" s="39" t="str">
        <f t="shared" si="8"/>
        <v/>
      </c>
      <c r="AB21" s="39"/>
      <c r="AC21" s="39" t="str">
        <f t="shared" si="7"/>
        <v/>
      </c>
    </row>
    <row r="22" spans="1:29" ht="15" hidden="1">
      <c r="A22" s="35" t="str">
        <f>IF(IFERROR(INDEX(Datenbasis!I:I,MATCH($C22,Datenbasis!$F:$F,0)),"")=0,"",IFERROR(INDEX(Datenbasis!I:I,MATCH($C22,Datenbasis!$F:$F,0)),""))</f>
        <v/>
      </c>
      <c r="B22" s="35" t="str">
        <f>IF(IFERROR(INDEX(Datenbasis!E:E,MATCH($C22,Datenbasis!$F:$F,0)),"")=0,"",IFERROR(INDEX(Datenbasis!E:E,MATCH($C22,Datenbasis!$F:$F,0)),""))</f>
        <v/>
      </c>
      <c r="C22" s="36" t="str">
        <f>+IF(DropDown!B20=0," ",DropDown!B20)</f>
        <v xml:space="preserve"> </v>
      </c>
      <c r="D22" s="36" t="str">
        <f>IF(IFERROR(INDEX(Datenbasis!G:G,MATCH($C22,Datenbasis!$F:$F,0)),"")=0,"",IFERROR(INDEX(Datenbasis!G:G,MATCH($C22,Datenbasis!$F:$F,0)),""))</f>
        <v/>
      </c>
      <c r="E22" s="36" t="str">
        <f>IF(IFERROR(INDEX(Datenbasis!J:J,MATCH($C22,Datenbasis!$F:$F,0)),"")=0,"",IFERROR(INDEX(Datenbasis!J:J,MATCH($C22,Datenbasis!$F:$F,0)),""))</f>
        <v/>
      </c>
      <c r="F22" s="37" t="str">
        <f>IFERROR(SUMIF(Datenbasis!$B:$B,CONCATENATE($C22,F$3),Datenbasis!$S:$S)/COUNTIF(Datenbasis!$B:$B,CONCATENATE($C22,'Tabellarische Auswertung'!F$3)),"")</f>
        <v/>
      </c>
      <c r="G22" s="37" t="str">
        <f>IFERROR(SUMIF(Datenbasis!$B:$B,CONCATENATE($C22,G$3),Datenbasis!$S:$S)/COUNTIF(Datenbasis!$B:$B,CONCATENATE($C22,'Tabellarische Auswertung'!G$3)),"")</f>
        <v/>
      </c>
      <c r="H22" s="37" t="str">
        <f>IFERROR(SUMIF(Datenbasis!$B:$B,CONCATENATE($C22,H$3),Datenbasis!$S:$S)/COUNTIF(Datenbasis!$B:$B,CONCATENATE($C22,'Tabellarische Auswertung'!H$3)),"")</f>
        <v/>
      </c>
      <c r="I22" s="37" t="str">
        <f t="shared" si="1"/>
        <v/>
      </c>
      <c r="J22" s="37" t="str">
        <f>IFERROR(SUMIF(Datenbasis!$B:$B,CONCATENATE($C22,J$3),Datenbasis!$S:$S)/COUNTIF(Datenbasis!$B:$B,CONCATENATE($C22,'Tabellarische Auswertung'!J$3)),"")</f>
        <v/>
      </c>
      <c r="K22" s="37" t="str">
        <f>IFERROR(SUMIF(Datenbasis!$B:$B,CONCATENATE($C22,K$3),Datenbasis!$S:$S)/COUNTIF(Datenbasis!$B:$B,CONCATENATE($C22,'Tabellarische Auswertung'!K$3)),"")</f>
        <v/>
      </c>
      <c r="L22" s="37" t="str">
        <f>IFERROR(SUMIF(Datenbasis!$B:$B,CONCATENATE($C22,L$3),Datenbasis!$S:$S)/COUNTIF(Datenbasis!$B:$B,CONCATENATE($C22,'Tabellarische Auswertung'!L$3)),"")</f>
        <v/>
      </c>
      <c r="M22" s="37" t="str">
        <f t="shared" si="2"/>
        <v/>
      </c>
      <c r="N22" s="37" t="str">
        <f>IFERROR(SUMIF(Datenbasis!$B:$B,CONCATENATE($C22,N$3),Datenbasis!$S:$S)/COUNTIF(Datenbasis!$B:$B,CONCATENATE($C22,'Tabellarische Auswertung'!N$3)),"")</f>
        <v/>
      </c>
      <c r="O22" s="37" t="str">
        <f>IFERROR(SUMIF(Datenbasis!$B:$B,CONCATENATE($C22,O$3),Datenbasis!$S:$S)/COUNTIF(Datenbasis!$B:$B,CONCATENATE($C22,'Tabellarische Auswertung'!O$3)),"")</f>
        <v/>
      </c>
      <c r="P22" s="37" t="str">
        <f>IFERROR(SUMIF(Datenbasis!$B:$B,CONCATENATE($C22,P$3),Datenbasis!$S:$S)/COUNTIF(Datenbasis!$B:$B,CONCATENATE($C22,'Tabellarische Auswertung'!P$3)),"")</f>
        <v/>
      </c>
      <c r="Q22" s="37" t="str">
        <f t="shared" si="3"/>
        <v/>
      </c>
      <c r="R22" s="37" t="str">
        <f>IFERROR(SUMIF(Datenbasis!$B:$B,CONCATENATE($C22,R$3),Datenbasis!$S:$S)/COUNTIF(Datenbasis!$B:$B,CONCATENATE($C22,'Tabellarische Auswertung'!R$3)),"")</f>
        <v/>
      </c>
      <c r="S22" s="37" t="str">
        <f>IFERROR(SUMIF(Datenbasis!$B:$B,CONCATENATE($C22,S$3),Datenbasis!$S:$S)/COUNTIF(Datenbasis!$B:$B,CONCATENATE($C22,'Tabellarische Auswertung'!S$3)),"")</f>
        <v/>
      </c>
      <c r="T22" s="37" t="str">
        <f>IFERROR(SUMIF(Datenbasis!$B:$B,CONCATENATE($C22,T$3),Datenbasis!$S:$S)/COUNTIF(Datenbasis!$B:$B,CONCATENATE($C22,'Tabellarische Auswertung'!T$3)),"")</f>
        <v/>
      </c>
      <c r="U22" s="37" t="str">
        <f t="shared" si="4"/>
        <v/>
      </c>
      <c r="V22" s="37" t="str">
        <f>IFERROR(SUMIF(Datenbasis!$B:$B,CONCATENATE($C22,V$3),Datenbasis!$S:$S)/COUNTIF(Datenbasis!$B:$B,CONCATENATE($C22,'Tabellarische Auswertung'!V$3)),"")</f>
        <v/>
      </c>
      <c r="W22" s="37" t="str">
        <f>IFERROR(SUMIF(Datenbasis!$B:$B,CONCATENATE($C22,W$3),Datenbasis!$S:$S)/COUNTIF(Datenbasis!$B:$B,CONCATENATE($C22,'Tabellarische Auswertung'!W$3)),"")</f>
        <v/>
      </c>
      <c r="X22" s="37" t="str">
        <f>IFERROR(SUMIF(Datenbasis!$B:$B,CONCATENATE($C22,X$3),Datenbasis!$S:$S)/COUNTIF(Datenbasis!$B:$B,CONCATENATE($C22,'Tabellarische Auswertung'!X$3)),"")</f>
        <v/>
      </c>
      <c r="Y22" s="37" t="str">
        <f t="shared" si="5"/>
        <v/>
      </c>
      <c r="Z22" s="38" t="str">
        <f t="shared" si="6"/>
        <v/>
      </c>
      <c r="AA22" s="39" t="str">
        <f t="shared" si="8"/>
        <v/>
      </c>
      <c r="AB22" s="39"/>
      <c r="AC22" s="39" t="str">
        <f t="shared" si="7"/>
        <v/>
      </c>
    </row>
    <row r="23" spans="1:29" ht="15" hidden="1">
      <c r="A23" s="35" t="str">
        <f>IF(IFERROR(INDEX(Datenbasis!I:I,MATCH($C23,Datenbasis!$F:$F,0)),"")=0,"",IFERROR(INDEX(Datenbasis!I:I,MATCH($C23,Datenbasis!$F:$F,0)),""))</f>
        <v/>
      </c>
      <c r="B23" s="35" t="str">
        <f>IF(IFERROR(INDEX(Datenbasis!E:E,MATCH($C23,Datenbasis!$F:$F,0)),"")=0,"",IFERROR(INDEX(Datenbasis!E:E,MATCH($C23,Datenbasis!$F:$F,0)),""))</f>
        <v/>
      </c>
      <c r="C23" s="36" t="str">
        <f>+IF(DropDown!B21=0," ",DropDown!B21)</f>
        <v xml:space="preserve"> </v>
      </c>
      <c r="D23" s="36" t="str">
        <f>IF(IFERROR(INDEX(Datenbasis!G:G,MATCH($C23,Datenbasis!$F:$F,0)),"")=0,"",IFERROR(INDEX(Datenbasis!G:G,MATCH($C23,Datenbasis!$F:$F,0)),""))</f>
        <v/>
      </c>
      <c r="E23" s="36" t="str">
        <f>IF(IFERROR(INDEX(Datenbasis!J:J,MATCH($C23,Datenbasis!$F:$F,0)),"")=0,"",IFERROR(INDEX(Datenbasis!J:J,MATCH($C23,Datenbasis!$F:$F,0)),""))</f>
        <v/>
      </c>
      <c r="F23" s="37" t="str">
        <f>IFERROR(SUMIF(Datenbasis!$B:$B,CONCATENATE($C23,F$3),Datenbasis!$S:$S)/COUNTIF(Datenbasis!$B:$B,CONCATENATE($C23,'Tabellarische Auswertung'!F$3)),"")</f>
        <v/>
      </c>
      <c r="G23" s="37" t="str">
        <f>IFERROR(SUMIF(Datenbasis!$B:$B,CONCATENATE($C23,G$3),Datenbasis!$S:$S)/COUNTIF(Datenbasis!$B:$B,CONCATENATE($C23,'Tabellarische Auswertung'!G$3)),"")</f>
        <v/>
      </c>
      <c r="H23" s="37" t="str">
        <f>IFERROR(SUMIF(Datenbasis!$B:$B,CONCATENATE($C23,H$3),Datenbasis!$S:$S)/COUNTIF(Datenbasis!$B:$B,CONCATENATE($C23,'Tabellarische Auswertung'!H$3)),"")</f>
        <v/>
      </c>
      <c r="I23" s="37" t="str">
        <f t="shared" si="1"/>
        <v/>
      </c>
      <c r="J23" s="37" t="str">
        <f>IFERROR(SUMIF(Datenbasis!$B:$B,CONCATENATE($C23,J$3),Datenbasis!$S:$S)/COUNTIF(Datenbasis!$B:$B,CONCATENATE($C23,'Tabellarische Auswertung'!J$3)),"")</f>
        <v/>
      </c>
      <c r="K23" s="37" t="str">
        <f>IFERROR(SUMIF(Datenbasis!$B:$B,CONCATENATE($C23,K$3),Datenbasis!$S:$S)/COUNTIF(Datenbasis!$B:$B,CONCATENATE($C23,'Tabellarische Auswertung'!K$3)),"")</f>
        <v/>
      </c>
      <c r="L23" s="37" t="str">
        <f>IFERROR(SUMIF(Datenbasis!$B:$B,CONCATENATE($C23,L$3),Datenbasis!$S:$S)/COUNTIF(Datenbasis!$B:$B,CONCATENATE($C23,'Tabellarische Auswertung'!L$3)),"")</f>
        <v/>
      </c>
      <c r="M23" s="37" t="str">
        <f t="shared" si="2"/>
        <v/>
      </c>
      <c r="N23" s="37" t="str">
        <f>IFERROR(SUMIF(Datenbasis!$B:$B,CONCATENATE($C23,N$3),Datenbasis!$S:$S)/COUNTIF(Datenbasis!$B:$B,CONCATENATE($C23,'Tabellarische Auswertung'!N$3)),"")</f>
        <v/>
      </c>
      <c r="O23" s="37" t="str">
        <f>IFERROR(SUMIF(Datenbasis!$B:$B,CONCATENATE($C23,O$3),Datenbasis!$S:$S)/COUNTIF(Datenbasis!$B:$B,CONCATENATE($C23,'Tabellarische Auswertung'!O$3)),"")</f>
        <v/>
      </c>
      <c r="P23" s="37" t="str">
        <f>IFERROR(SUMIF(Datenbasis!$B:$B,CONCATENATE($C23,P$3),Datenbasis!$S:$S)/COUNTIF(Datenbasis!$B:$B,CONCATENATE($C23,'Tabellarische Auswertung'!P$3)),"")</f>
        <v/>
      </c>
      <c r="Q23" s="37" t="str">
        <f t="shared" si="3"/>
        <v/>
      </c>
      <c r="R23" s="37" t="str">
        <f>IFERROR(SUMIF(Datenbasis!$B:$B,CONCATENATE($C23,R$3),Datenbasis!$S:$S)/COUNTIF(Datenbasis!$B:$B,CONCATENATE($C23,'Tabellarische Auswertung'!R$3)),"")</f>
        <v/>
      </c>
      <c r="S23" s="37" t="str">
        <f>IFERROR(SUMIF(Datenbasis!$B:$B,CONCATENATE($C23,S$3),Datenbasis!$S:$S)/COUNTIF(Datenbasis!$B:$B,CONCATENATE($C23,'Tabellarische Auswertung'!S$3)),"")</f>
        <v/>
      </c>
      <c r="T23" s="37" t="str">
        <f>IFERROR(SUMIF(Datenbasis!$B:$B,CONCATENATE($C23,T$3),Datenbasis!$S:$S)/COUNTIF(Datenbasis!$B:$B,CONCATENATE($C23,'Tabellarische Auswertung'!T$3)),"")</f>
        <v/>
      </c>
      <c r="U23" s="37" t="str">
        <f t="shared" si="4"/>
        <v/>
      </c>
      <c r="V23" s="37" t="str">
        <f>IFERROR(SUMIF(Datenbasis!$B:$B,CONCATENATE($C23,V$3),Datenbasis!$S:$S)/COUNTIF(Datenbasis!$B:$B,CONCATENATE($C23,'Tabellarische Auswertung'!V$3)),"")</f>
        <v/>
      </c>
      <c r="W23" s="37" t="str">
        <f>IFERROR(SUMIF(Datenbasis!$B:$B,CONCATENATE($C23,W$3),Datenbasis!$S:$S)/COUNTIF(Datenbasis!$B:$B,CONCATENATE($C23,'Tabellarische Auswertung'!W$3)),"")</f>
        <v/>
      </c>
      <c r="X23" s="37" t="str">
        <f>IFERROR(SUMIF(Datenbasis!$B:$B,CONCATENATE($C23,X$3),Datenbasis!$S:$S)/COUNTIF(Datenbasis!$B:$B,CONCATENATE($C23,'Tabellarische Auswertung'!X$3)),"")</f>
        <v/>
      </c>
      <c r="Y23" s="37" t="str">
        <f t="shared" si="5"/>
        <v/>
      </c>
      <c r="Z23" s="38" t="str">
        <f t="shared" si="6"/>
        <v/>
      </c>
      <c r="AA23" s="39" t="str">
        <f t="shared" si="8"/>
        <v/>
      </c>
      <c r="AB23" s="39"/>
      <c r="AC23" s="39" t="str">
        <f t="shared" si="7"/>
        <v/>
      </c>
    </row>
    <row r="24" spans="1:29" ht="15" hidden="1">
      <c r="A24" s="35" t="str">
        <f>IF(IFERROR(INDEX(Datenbasis!I:I,MATCH($C24,Datenbasis!$F:$F,0)),"")=0,"",IFERROR(INDEX(Datenbasis!I:I,MATCH($C24,Datenbasis!$F:$F,0)),""))</f>
        <v/>
      </c>
      <c r="B24" s="35" t="str">
        <f>IF(IFERROR(INDEX(Datenbasis!E:E,MATCH($C24,Datenbasis!$F:$F,0)),"")=0,"",IFERROR(INDEX(Datenbasis!E:E,MATCH($C24,Datenbasis!$F:$F,0)),""))</f>
        <v/>
      </c>
      <c r="C24" s="36" t="str">
        <f>+IF(DropDown!B22=0," ",DropDown!B22)</f>
        <v xml:space="preserve"> </v>
      </c>
      <c r="D24" s="36" t="str">
        <f>IF(IFERROR(INDEX(Datenbasis!G:G,MATCH($C24,Datenbasis!$F:$F,0)),"")=0,"",IFERROR(INDEX(Datenbasis!G:G,MATCH($C24,Datenbasis!$F:$F,0)),""))</f>
        <v/>
      </c>
      <c r="E24" s="36" t="str">
        <f>IF(IFERROR(INDEX(Datenbasis!J:J,MATCH($C24,Datenbasis!$F:$F,0)),"")=0,"",IFERROR(INDEX(Datenbasis!J:J,MATCH($C24,Datenbasis!$F:$F,0)),""))</f>
        <v/>
      </c>
      <c r="F24" s="37" t="str">
        <f>IFERROR(SUMIF(Datenbasis!$B:$B,CONCATENATE($C24,F$3),Datenbasis!$S:$S)/COUNTIF(Datenbasis!$B:$B,CONCATENATE($C24,'Tabellarische Auswertung'!F$3)),"")</f>
        <v/>
      </c>
      <c r="G24" s="37" t="str">
        <f>IFERROR(SUMIF(Datenbasis!$B:$B,CONCATENATE($C24,G$3),Datenbasis!$S:$S)/COUNTIF(Datenbasis!$B:$B,CONCATENATE($C24,'Tabellarische Auswertung'!G$3)),"")</f>
        <v/>
      </c>
      <c r="H24" s="37" t="str">
        <f>IFERROR(SUMIF(Datenbasis!$B:$B,CONCATENATE($C24,H$3),Datenbasis!$S:$S)/COUNTIF(Datenbasis!$B:$B,CONCATENATE($C24,'Tabellarische Auswertung'!H$3)),"")</f>
        <v/>
      </c>
      <c r="I24" s="37" t="str">
        <f t="shared" si="1"/>
        <v/>
      </c>
      <c r="J24" s="37" t="str">
        <f>IFERROR(SUMIF(Datenbasis!$B:$B,CONCATENATE($C24,J$3),Datenbasis!$S:$S)/COUNTIF(Datenbasis!$B:$B,CONCATENATE($C24,'Tabellarische Auswertung'!J$3)),"")</f>
        <v/>
      </c>
      <c r="K24" s="37" t="str">
        <f>IFERROR(SUMIF(Datenbasis!$B:$B,CONCATENATE($C24,K$3),Datenbasis!$S:$S)/COUNTIF(Datenbasis!$B:$B,CONCATENATE($C24,'Tabellarische Auswertung'!K$3)),"")</f>
        <v/>
      </c>
      <c r="L24" s="37" t="str">
        <f>IFERROR(SUMIF(Datenbasis!$B:$B,CONCATENATE($C24,L$3),Datenbasis!$S:$S)/COUNTIF(Datenbasis!$B:$B,CONCATENATE($C24,'Tabellarische Auswertung'!L$3)),"")</f>
        <v/>
      </c>
      <c r="M24" s="37" t="str">
        <f t="shared" si="2"/>
        <v/>
      </c>
      <c r="N24" s="37" t="str">
        <f>IFERROR(SUMIF(Datenbasis!$B:$B,CONCATENATE($C24,N$3),Datenbasis!$S:$S)/COUNTIF(Datenbasis!$B:$B,CONCATENATE($C24,'Tabellarische Auswertung'!N$3)),"")</f>
        <v/>
      </c>
      <c r="O24" s="37" t="str">
        <f>IFERROR(SUMIF(Datenbasis!$B:$B,CONCATENATE($C24,O$3),Datenbasis!$S:$S)/COUNTIF(Datenbasis!$B:$B,CONCATENATE($C24,'Tabellarische Auswertung'!O$3)),"")</f>
        <v/>
      </c>
      <c r="P24" s="37" t="str">
        <f>IFERROR(SUMIF(Datenbasis!$B:$B,CONCATENATE($C24,P$3),Datenbasis!$S:$S)/COUNTIF(Datenbasis!$B:$B,CONCATENATE($C24,'Tabellarische Auswertung'!P$3)),"")</f>
        <v/>
      </c>
      <c r="Q24" s="37" t="str">
        <f t="shared" si="3"/>
        <v/>
      </c>
      <c r="R24" s="37" t="str">
        <f>IFERROR(SUMIF(Datenbasis!$B:$B,CONCATENATE($C24,R$3),Datenbasis!$S:$S)/COUNTIF(Datenbasis!$B:$B,CONCATENATE($C24,'Tabellarische Auswertung'!R$3)),"")</f>
        <v/>
      </c>
      <c r="S24" s="37" t="str">
        <f>IFERROR(SUMIF(Datenbasis!$B:$B,CONCATENATE($C24,S$3),Datenbasis!$S:$S)/COUNTIF(Datenbasis!$B:$B,CONCATENATE($C24,'Tabellarische Auswertung'!S$3)),"")</f>
        <v/>
      </c>
      <c r="T24" s="37" t="str">
        <f>IFERROR(SUMIF(Datenbasis!$B:$B,CONCATENATE($C24,T$3),Datenbasis!$S:$S)/COUNTIF(Datenbasis!$B:$B,CONCATENATE($C24,'Tabellarische Auswertung'!T$3)),"")</f>
        <v/>
      </c>
      <c r="U24" s="37" t="str">
        <f t="shared" si="4"/>
        <v/>
      </c>
      <c r="V24" s="37" t="str">
        <f>IFERROR(SUMIF(Datenbasis!$B:$B,CONCATENATE($C24,V$3),Datenbasis!$S:$S)/COUNTIF(Datenbasis!$B:$B,CONCATENATE($C24,'Tabellarische Auswertung'!V$3)),"")</f>
        <v/>
      </c>
      <c r="W24" s="37" t="str">
        <f>IFERROR(SUMIF(Datenbasis!$B:$B,CONCATENATE($C24,W$3),Datenbasis!$S:$S)/COUNTIF(Datenbasis!$B:$B,CONCATENATE($C24,'Tabellarische Auswertung'!W$3)),"")</f>
        <v/>
      </c>
      <c r="X24" s="37" t="str">
        <f>IFERROR(SUMIF(Datenbasis!$B:$B,CONCATENATE($C24,X$3),Datenbasis!$S:$S)/COUNTIF(Datenbasis!$B:$B,CONCATENATE($C24,'Tabellarische Auswertung'!X$3)),"")</f>
        <v/>
      </c>
      <c r="Y24" s="37" t="str">
        <f t="shared" si="5"/>
        <v/>
      </c>
      <c r="Z24" s="38" t="str">
        <f t="shared" si="6"/>
        <v/>
      </c>
      <c r="AA24" s="39" t="str">
        <f t="shared" si="8"/>
        <v/>
      </c>
      <c r="AB24" s="39"/>
      <c r="AC24" s="39" t="str">
        <f t="shared" si="7"/>
        <v/>
      </c>
    </row>
    <row r="25" spans="1:29" ht="15" hidden="1">
      <c r="A25" s="35" t="str">
        <f>IF(IFERROR(INDEX(Datenbasis!I:I,MATCH($C25,Datenbasis!$F:$F,0)),"")=0,"",IFERROR(INDEX(Datenbasis!I:I,MATCH($C25,Datenbasis!$F:$F,0)),""))</f>
        <v/>
      </c>
      <c r="B25" s="35" t="str">
        <f>IF(IFERROR(INDEX(Datenbasis!E:E,MATCH($C25,Datenbasis!$F:$F,0)),"")=0,"",IFERROR(INDEX(Datenbasis!E:E,MATCH($C25,Datenbasis!$F:$F,0)),""))</f>
        <v/>
      </c>
      <c r="C25" s="36" t="str">
        <f>+IF(DropDown!B23=0," ",DropDown!B23)</f>
        <v xml:space="preserve"> </v>
      </c>
      <c r="D25" s="36" t="str">
        <f>IF(IFERROR(INDEX(Datenbasis!G:G,MATCH($C25,Datenbasis!$F:$F,0)),"")=0,"",IFERROR(INDEX(Datenbasis!G:G,MATCH($C25,Datenbasis!$F:$F,0)),""))</f>
        <v/>
      </c>
      <c r="E25" s="36" t="str">
        <f>IF(IFERROR(INDEX(Datenbasis!J:J,MATCH($C25,Datenbasis!$F:$F,0)),"")=0,"",IFERROR(INDEX(Datenbasis!J:J,MATCH($C25,Datenbasis!$F:$F,0)),""))</f>
        <v/>
      </c>
      <c r="F25" s="37" t="str">
        <f>IFERROR(SUMIF(Datenbasis!$B:$B,CONCATENATE($C25,F$3),Datenbasis!$S:$S)/COUNTIF(Datenbasis!$B:$B,CONCATENATE($C25,'Tabellarische Auswertung'!F$3)),"")</f>
        <v/>
      </c>
      <c r="G25" s="37" t="str">
        <f>IFERROR(SUMIF(Datenbasis!$B:$B,CONCATENATE($C25,G$3),Datenbasis!$S:$S)/COUNTIF(Datenbasis!$B:$B,CONCATENATE($C25,'Tabellarische Auswertung'!G$3)),"")</f>
        <v/>
      </c>
      <c r="H25" s="37" t="str">
        <f>IFERROR(SUMIF(Datenbasis!$B:$B,CONCATENATE($C25,H$3),Datenbasis!$S:$S)/COUNTIF(Datenbasis!$B:$B,CONCATENATE($C25,'Tabellarische Auswertung'!H$3)),"")</f>
        <v/>
      </c>
      <c r="I25" s="37" t="str">
        <f t="shared" si="1"/>
        <v/>
      </c>
      <c r="J25" s="37" t="str">
        <f>IFERROR(SUMIF(Datenbasis!$B:$B,CONCATENATE($C25,J$3),Datenbasis!$S:$S)/COUNTIF(Datenbasis!$B:$B,CONCATENATE($C25,'Tabellarische Auswertung'!J$3)),"")</f>
        <v/>
      </c>
      <c r="K25" s="37" t="str">
        <f>IFERROR(SUMIF(Datenbasis!$B:$B,CONCATENATE($C25,K$3),Datenbasis!$S:$S)/COUNTIF(Datenbasis!$B:$B,CONCATENATE($C25,'Tabellarische Auswertung'!K$3)),"")</f>
        <v/>
      </c>
      <c r="L25" s="37" t="str">
        <f>IFERROR(SUMIF(Datenbasis!$B:$B,CONCATENATE($C25,L$3),Datenbasis!$S:$S)/COUNTIF(Datenbasis!$B:$B,CONCATENATE($C25,'Tabellarische Auswertung'!L$3)),"")</f>
        <v/>
      </c>
      <c r="M25" s="37" t="str">
        <f t="shared" si="2"/>
        <v/>
      </c>
      <c r="N25" s="37" t="str">
        <f>IFERROR(SUMIF(Datenbasis!$B:$B,CONCATENATE($C25,N$3),Datenbasis!$S:$S)/COUNTIF(Datenbasis!$B:$B,CONCATENATE($C25,'Tabellarische Auswertung'!N$3)),"")</f>
        <v/>
      </c>
      <c r="O25" s="37" t="str">
        <f>IFERROR(SUMIF(Datenbasis!$B:$B,CONCATENATE($C25,O$3),Datenbasis!$S:$S)/COUNTIF(Datenbasis!$B:$B,CONCATENATE($C25,'Tabellarische Auswertung'!O$3)),"")</f>
        <v/>
      </c>
      <c r="P25" s="37" t="str">
        <f>IFERROR(SUMIF(Datenbasis!$B:$B,CONCATENATE($C25,P$3),Datenbasis!$S:$S)/COUNTIF(Datenbasis!$B:$B,CONCATENATE($C25,'Tabellarische Auswertung'!P$3)),"")</f>
        <v/>
      </c>
      <c r="Q25" s="37" t="str">
        <f t="shared" si="3"/>
        <v/>
      </c>
      <c r="R25" s="37" t="str">
        <f>IFERROR(SUMIF(Datenbasis!$B:$B,CONCATENATE($C25,R$3),Datenbasis!$S:$S)/COUNTIF(Datenbasis!$B:$B,CONCATENATE($C25,'Tabellarische Auswertung'!R$3)),"")</f>
        <v/>
      </c>
      <c r="S25" s="37" t="str">
        <f>IFERROR(SUMIF(Datenbasis!$B:$B,CONCATENATE($C25,S$3),Datenbasis!$S:$S)/COUNTIF(Datenbasis!$B:$B,CONCATENATE($C25,'Tabellarische Auswertung'!S$3)),"")</f>
        <v/>
      </c>
      <c r="T25" s="37" t="str">
        <f>IFERROR(SUMIF(Datenbasis!$B:$B,CONCATENATE($C25,T$3),Datenbasis!$S:$S)/COUNTIF(Datenbasis!$B:$B,CONCATENATE($C25,'Tabellarische Auswertung'!T$3)),"")</f>
        <v/>
      </c>
      <c r="U25" s="37" t="str">
        <f t="shared" si="4"/>
        <v/>
      </c>
      <c r="V25" s="37" t="str">
        <f>IFERROR(SUMIF(Datenbasis!$B:$B,CONCATENATE($C25,V$3),Datenbasis!$S:$S)/COUNTIF(Datenbasis!$B:$B,CONCATENATE($C25,'Tabellarische Auswertung'!V$3)),"")</f>
        <v/>
      </c>
      <c r="W25" s="37" t="str">
        <f>IFERROR(SUMIF(Datenbasis!$B:$B,CONCATENATE($C25,W$3),Datenbasis!$S:$S)/COUNTIF(Datenbasis!$B:$B,CONCATENATE($C25,'Tabellarische Auswertung'!W$3)),"")</f>
        <v/>
      </c>
      <c r="X25" s="37" t="str">
        <f>IFERROR(SUMIF(Datenbasis!$B:$B,CONCATENATE($C25,X$3),Datenbasis!$S:$S)/COUNTIF(Datenbasis!$B:$B,CONCATENATE($C25,'Tabellarische Auswertung'!X$3)),"")</f>
        <v/>
      </c>
      <c r="Y25" s="37" t="str">
        <f t="shared" si="5"/>
        <v/>
      </c>
      <c r="Z25" s="38" t="str">
        <f t="shared" si="6"/>
        <v/>
      </c>
      <c r="AA25" s="39" t="str">
        <f t="shared" si="8"/>
        <v/>
      </c>
      <c r="AB25" s="39"/>
      <c r="AC25" s="39" t="str">
        <f t="shared" si="7"/>
        <v/>
      </c>
    </row>
    <row r="26" spans="1:29" ht="15" hidden="1">
      <c r="A26" s="35" t="str">
        <f>IF(IFERROR(INDEX(Datenbasis!I:I,MATCH($C26,Datenbasis!$F:$F,0)),"")=0,"",IFERROR(INDEX(Datenbasis!I:I,MATCH($C26,Datenbasis!$F:$F,0)),""))</f>
        <v/>
      </c>
      <c r="B26" s="35" t="str">
        <f>IF(IFERROR(INDEX(Datenbasis!E:E,MATCH($C26,Datenbasis!$F:$F,0)),"")=0,"",IFERROR(INDEX(Datenbasis!E:E,MATCH($C26,Datenbasis!$F:$F,0)),""))</f>
        <v/>
      </c>
      <c r="C26" s="36" t="str">
        <f>+IF(DropDown!B24=0," ",DropDown!B24)</f>
        <v xml:space="preserve"> </v>
      </c>
      <c r="D26" s="36" t="str">
        <f>IF(IFERROR(INDEX(Datenbasis!G:G,MATCH($C26,Datenbasis!$F:$F,0)),"")=0,"",IFERROR(INDEX(Datenbasis!G:G,MATCH($C26,Datenbasis!$F:$F,0)),""))</f>
        <v/>
      </c>
      <c r="E26" s="36" t="str">
        <f>IF(IFERROR(INDEX(Datenbasis!J:J,MATCH($C26,Datenbasis!$F:$F,0)),"")=0,"",IFERROR(INDEX(Datenbasis!J:J,MATCH($C26,Datenbasis!$F:$F,0)),""))</f>
        <v/>
      </c>
      <c r="F26" s="37" t="str">
        <f>IFERROR(SUMIF(Datenbasis!$B:$B,CONCATENATE($C26,F$3),Datenbasis!$S:$S)/COUNTIF(Datenbasis!$B:$B,CONCATENATE($C26,'Tabellarische Auswertung'!F$3)),"")</f>
        <v/>
      </c>
      <c r="G26" s="37" t="str">
        <f>IFERROR(SUMIF(Datenbasis!$B:$B,CONCATENATE($C26,G$3),Datenbasis!$S:$S)/COUNTIF(Datenbasis!$B:$B,CONCATENATE($C26,'Tabellarische Auswertung'!G$3)),"")</f>
        <v/>
      </c>
      <c r="H26" s="37" t="str">
        <f>IFERROR(SUMIF(Datenbasis!$B:$B,CONCATENATE($C26,H$3),Datenbasis!$S:$S)/COUNTIF(Datenbasis!$B:$B,CONCATENATE($C26,'Tabellarische Auswertung'!H$3)),"")</f>
        <v/>
      </c>
      <c r="I26" s="37" t="str">
        <f t="shared" si="1"/>
        <v/>
      </c>
      <c r="J26" s="37" t="str">
        <f>IFERROR(SUMIF(Datenbasis!$B:$B,CONCATENATE($C26,J$3),Datenbasis!$S:$S)/COUNTIF(Datenbasis!$B:$B,CONCATENATE($C26,'Tabellarische Auswertung'!J$3)),"")</f>
        <v/>
      </c>
      <c r="K26" s="37" t="str">
        <f>IFERROR(SUMIF(Datenbasis!$B:$B,CONCATENATE($C26,K$3),Datenbasis!$S:$S)/COUNTIF(Datenbasis!$B:$B,CONCATENATE($C26,'Tabellarische Auswertung'!K$3)),"")</f>
        <v/>
      </c>
      <c r="L26" s="37" t="str">
        <f>IFERROR(SUMIF(Datenbasis!$B:$B,CONCATENATE($C26,L$3),Datenbasis!$S:$S)/COUNTIF(Datenbasis!$B:$B,CONCATENATE($C26,'Tabellarische Auswertung'!L$3)),"")</f>
        <v/>
      </c>
      <c r="M26" s="37" t="str">
        <f t="shared" si="2"/>
        <v/>
      </c>
      <c r="N26" s="37" t="str">
        <f>IFERROR(SUMIF(Datenbasis!$B:$B,CONCATENATE($C26,N$3),Datenbasis!$S:$S)/COUNTIF(Datenbasis!$B:$B,CONCATENATE($C26,'Tabellarische Auswertung'!N$3)),"")</f>
        <v/>
      </c>
      <c r="O26" s="37" t="str">
        <f>IFERROR(SUMIF(Datenbasis!$B:$B,CONCATENATE($C26,O$3),Datenbasis!$S:$S)/COUNTIF(Datenbasis!$B:$B,CONCATENATE($C26,'Tabellarische Auswertung'!O$3)),"")</f>
        <v/>
      </c>
      <c r="P26" s="37" t="str">
        <f>IFERROR(SUMIF(Datenbasis!$B:$B,CONCATENATE($C26,P$3),Datenbasis!$S:$S)/COUNTIF(Datenbasis!$B:$B,CONCATENATE($C26,'Tabellarische Auswertung'!P$3)),"")</f>
        <v/>
      </c>
      <c r="Q26" s="37" t="str">
        <f t="shared" si="3"/>
        <v/>
      </c>
      <c r="R26" s="37" t="str">
        <f>IFERROR(SUMIF(Datenbasis!$B:$B,CONCATENATE($C26,R$3),Datenbasis!$S:$S)/COUNTIF(Datenbasis!$B:$B,CONCATENATE($C26,'Tabellarische Auswertung'!R$3)),"")</f>
        <v/>
      </c>
      <c r="S26" s="37" t="str">
        <f>IFERROR(SUMIF(Datenbasis!$B:$B,CONCATENATE($C26,S$3),Datenbasis!$S:$S)/COUNTIF(Datenbasis!$B:$B,CONCATENATE($C26,'Tabellarische Auswertung'!S$3)),"")</f>
        <v/>
      </c>
      <c r="T26" s="37" t="str">
        <f>IFERROR(SUMIF(Datenbasis!$B:$B,CONCATENATE($C26,T$3),Datenbasis!$S:$S)/COUNTIF(Datenbasis!$B:$B,CONCATENATE($C26,'Tabellarische Auswertung'!T$3)),"")</f>
        <v/>
      </c>
      <c r="U26" s="37" t="str">
        <f t="shared" si="4"/>
        <v/>
      </c>
      <c r="V26" s="37" t="str">
        <f>IFERROR(SUMIF(Datenbasis!$B:$B,CONCATENATE($C26,V$3),Datenbasis!$S:$S)/COUNTIF(Datenbasis!$B:$B,CONCATENATE($C26,'Tabellarische Auswertung'!V$3)),"")</f>
        <v/>
      </c>
      <c r="W26" s="37" t="str">
        <f>IFERROR(SUMIF(Datenbasis!$B:$B,CONCATENATE($C26,W$3),Datenbasis!$S:$S)/COUNTIF(Datenbasis!$B:$B,CONCATENATE($C26,'Tabellarische Auswertung'!W$3)),"")</f>
        <v/>
      </c>
      <c r="X26" s="37" t="str">
        <f>IFERROR(SUMIF(Datenbasis!$B:$B,CONCATENATE($C26,X$3),Datenbasis!$S:$S)/COUNTIF(Datenbasis!$B:$B,CONCATENATE($C26,'Tabellarische Auswertung'!X$3)),"")</f>
        <v/>
      </c>
      <c r="Y26" s="37" t="str">
        <f t="shared" si="5"/>
        <v/>
      </c>
      <c r="Z26" s="38" t="str">
        <f t="shared" si="6"/>
        <v/>
      </c>
      <c r="AA26" s="39" t="str">
        <f t="shared" si="8"/>
        <v/>
      </c>
      <c r="AB26" s="39"/>
      <c r="AC26" s="39" t="str">
        <f t="shared" si="7"/>
        <v/>
      </c>
    </row>
    <row r="27" spans="1:29" ht="15" hidden="1">
      <c r="A27" s="35" t="str">
        <f>IF(IFERROR(INDEX(Datenbasis!I:I,MATCH($C27,Datenbasis!$F:$F,0)),"")=0,"",IFERROR(INDEX(Datenbasis!I:I,MATCH($C27,Datenbasis!$F:$F,0)),""))</f>
        <v/>
      </c>
      <c r="B27" s="35" t="str">
        <f>IF(IFERROR(INDEX(Datenbasis!E:E,MATCH($C27,Datenbasis!$F:$F,0)),"")=0,"",IFERROR(INDEX(Datenbasis!E:E,MATCH($C27,Datenbasis!$F:$F,0)),""))</f>
        <v/>
      </c>
      <c r="C27" s="36" t="str">
        <f>+IF(DropDown!B25=0," ",DropDown!B25)</f>
        <v xml:space="preserve"> </v>
      </c>
      <c r="D27" s="36" t="str">
        <f>IF(IFERROR(INDEX(Datenbasis!G:G,MATCH($C27,Datenbasis!$F:$F,0)),"")=0,"",IFERROR(INDEX(Datenbasis!G:G,MATCH($C27,Datenbasis!$F:$F,0)),""))</f>
        <v/>
      </c>
      <c r="E27" s="36" t="str">
        <f>IF(IFERROR(INDEX(Datenbasis!J:J,MATCH($C27,Datenbasis!$F:$F,0)),"")=0,"",IFERROR(INDEX(Datenbasis!J:J,MATCH($C27,Datenbasis!$F:$F,0)),""))</f>
        <v/>
      </c>
      <c r="F27" s="37" t="str">
        <f>IFERROR(SUMIF(Datenbasis!$B:$B,CONCATENATE($C27,F$3),Datenbasis!$S:$S)/COUNTIF(Datenbasis!$B:$B,CONCATENATE($C27,'Tabellarische Auswertung'!F$3)),"")</f>
        <v/>
      </c>
      <c r="G27" s="37" t="str">
        <f>IFERROR(SUMIF(Datenbasis!$B:$B,CONCATENATE($C27,G$3),Datenbasis!$S:$S)/COUNTIF(Datenbasis!$B:$B,CONCATENATE($C27,'Tabellarische Auswertung'!G$3)),"")</f>
        <v/>
      </c>
      <c r="H27" s="37" t="str">
        <f>IFERROR(SUMIF(Datenbasis!$B:$B,CONCATENATE($C27,H$3),Datenbasis!$S:$S)/COUNTIF(Datenbasis!$B:$B,CONCATENATE($C27,'Tabellarische Auswertung'!H$3)),"")</f>
        <v/>
      </c>
      <c r="I27" s="37" t="str">
        <f t="shared" si="1"/>
        <v/>
      </c>
      <c r="J27" s="37" t="str">
        <f>IFERROR(SUMIF(Datenbasis!$B:$B,CONCATENATE($C27,J$3),Datenbasis!$S:$S)/COUNTIF(Datenbasis!$B:$B,CONCATENATE($C27,'Tabellarische Auswertung'!J$3)),"")</f>
        <v/>
      </c>
      <c r="K27" s="37" t="str">
        <f>IFERROR(SUMIF(Datenbasis!$B:$B,CONCATENATE($C27,K$3),Datenbasis!$S:$S)/COUNTIF(Datenbasis!$B:$B,CONCATENATE($C27,'Tabellarische Auswertung'!K$3)),"")</f>
        <v/>
      </c>
      <c r="L27" s="37" t="str">
        <f>IFERROR(SUMIF(Datenbasis!$B:$B,CONCATENATE($C27,L$3),Datenbasis!$S:$S)/COUNTIF(Datenbasis!$B:$B,CONCATENATE($C27,'Tabellarische Auswertung'!L$3)),"")</f>
        <v/>
      </c>
      <c r="M27" s="37" t="str">
        <f t="shared" si="2"/>
        <v/>
      </c>
      <c r="N27" s="37" t="str">
        <f>IFERROR(SUMIF(Datenbasis!$B:$B,CONCATENATE($C27,N$3),Datenbasis!$S:$S)/COUNTIF(Datenbasis!$B:$B,CONCATENATE($C27,'Tabellarische Auswertung'!N$3)),"")</f>
        <v/>
      </c>
      <c r="O27" s="37" t="str">
        <f>IFERROR(SUMIF(Datenbasis!$B:$B,CONCATENATE($C27,O$3),Datenbasis!$S:$S)/COUNTIF(Datenbasis!$B:$B,CONCATENATE($C27,'Tabellarische Auswertung'!O$3)),"")</f>
        <v/>
      </c>
      <c r="P27" s="37" t="str">
        <f>IFERROR(SUMIF(Datenbasis!$B:$B,CONCATENATE($C27,P$3),Datenbasis!$S:$S)/COUNTIF(Datenbasis!$B:$B,CONCATENATE($C27,'Tabellarische Auswertung'!P$3)),"")</f>
        <v/>
      </c>
      <c r="Q27" s="37" t="str">
        <f t="shared" si="3"/>
        <v/>
      </c>
      <c r="R27" s="37" t="str">
        <f>IFERROR(SUMIF(Datenbasis!$B:$B,CONCATENATE($C27,R$3),Datenbasis!$S:$S)/COUNTIF(Datenbasis!$B:$B,CONCATENATE($C27,'Tabellarische Auswertung'!R$3)),"")</f>
        <v/>
      </c>
      <c r="S27" s="37" t="str">
        <f>IFERROR(SUMIF(Datenbasis!$B:$B,CONCATENATE($C27,S$3),Datenbasis!$S:$S)/COUNTIF(Datenbasis!$B:$B,CONCATENATE($C27,'Tabellarische Auswertung'!S$3)),"")</f>
        <v/>
      </c>
      <c r="T27" s="37" t="str">
        <f>IFERROR(SUMIF(Datenbasis!$B:$B,CONCATENATE($C27,T$3),Datenbasis!$S:$S)/COUNTIF(Datenbasis!$B:$B,CONCATENATE($C27,'Tabellarische Auswertung'!T$3)),"")</f>
        <v/>
      </c>
      <c r="U27" s="37" t="str">
        <f t="shared" si="4"/>
        <v/>
      </c>
      <c r="V27" s="37" t="str">
        <f>IFERROR(SUMIF(Datenbasis!$B:$B,CONCATENATE($C27,V$3),Datenbasis!$S:$S)/COUNTIF(Datenbasis!$B:$B,CONCATENATE($C27,'Tabellarische Auswertung'!V$3)),"")</f>
        <v/>
      </c>
      <c r="W27" s="37" t="str">
        <f>IFERROR(SUMIF(Datenbasis!$B:$B,CONCATENATE($C27,W$3),Datenbasis!$S:$S)/COUNTIF(Datenbasis!$B:$B,CONCATENATE($C27,'Tabellarische Auswertung'!W$3)),"")</f>
        <v/>
      </c>
      <c r="X27" s="37" t="str">
        <f>IFERROR(SUMIF(Datenbasis!$B:$B,CONCATENATE($C27,X$3),Datenbasis!$S:$S)/COUNTIF(Datenbasis!$B:$B,CONCATENATE($C27,'Tabellarische Auswertung'!X$3)),"")</f>
        <v/>
      </c>
      <c r="Y27" s="37" t="str">
        <f t="shared" si="5"/>
        <v/>
      </c>
      <c r="Z27" s="38" t="str">
        <f t="shared" si="6"/>
        <v/>
      </c>
      <c r="AA27" s="39" t="str">
        <f t="shared" si="8"/>
        <v/>
      </c>
      <c r="AB27" s="39"/>
      <c r="AC27" s="39" t="str">
        <f t="shared" si="7"/>
        <v/>
      </c>
    </row>
    <row r="28" spans="1:29" ht="15" hidden="1">
      <c r="A28" s="35" t="str">
        <f>IF(IFERROR(INDEX(Datenbasis!I:I,MATCH($C28,Datenbasis!$F:$F,0)),"")=0,"",IFERROR(INDEX(Datenbasis!I:I,MATCH($C28,Datenbasis!$F:$F,0)),""))</f>
        <v/>
      </c>
      <c r="B28" s="35" t="str">
        <f>IF(IFERROR(INDEX(Datenbasis!E:E,MATCH($C28,Datenbasis!$F:$F,0)),"")=0,"",IFERROR(INDEX(Datenbasis!E:E,MATCH($C28,Datenbasis!$F:$F,0)),""))</f>
        <v/>
      </c>
      <c r="C28" s="36" t="str">
        <f>+IF(DropDown!B26=0," ",DropDown!B26)</f>
        <v xml:space="preserve"> </v>
      </c>
      <c r="D28" s="36" t="str">
        <f>IF(IFERROR(INDEX(Datenbasis!G:G,MATCH($C28,Datenbasis!$F:$F,0)),"")=0,"",IFERROR(INDEX(Datenbasis!G:G,MATCH($C28,Datenbasis!$F:$F,0)),""))</f>
        <v/>
      </c>
      <c r="E28" s="36" t="str">
        <f>IF(IFERROR(INDEX(Datenbasis!J:J,MATCH($C28,Datenbasis!$F:$F,0)),"")=0,"",IFERROR(INDEX(Datenbasis!J:J,MATCH($C28,Datenbasis!$F:$F,0)),""))</f>
        <v/>
      </c>
      <c r="F28" s="37" t="str">
        <f>IFERROR(SUMIF(Datenbasis!$B:$B,CONCATENATE($C28,F$3),Datenbasis!$S:$S)/COUNTIF(Datenbasis!$B:$B,CONCATENATE($C28,'Tabellarische Auswertung'!F$3)),"")</f>
        <v/>
      </c>
      <c r="G28" s="37" t="str">
        <f>IFERROR(SUMIF(Datenbasis!$B:$B,CONCATENATE($C28,G$3),Datenbasis!$S:$S)/COUNTIF(Datenbasis!$B:$B,CONCATENATE($C28,'Tabellarische Auswertung'!G$3)),"")</f>
        <v/>
      </c>
      <c r="H28" s="37" t="str">
        <f>IFERROR(SUMIF(Datenbasis!$B:$B,CONCATENATE($C28,H$3),Datenbasis!$S:$S)/COUNTIF(Datenbasis!$B:$B,CONCATENATE($C28,'Tabellarische Auswertung'!H$3)),"")</f>
        <v/>
      </c>
      <c r="I28" s="37" t="str">
        <f t="shared" si="1"/>
        <v/>
      </c>
      <c r="J28" s="37" t="str">
        <f>IFERROR(SUMIF(Datenbasis!$B:$B,CONCATENATE($C28,J$3),Datenbasis!$S:$S)/COUNTIF(Datenbasis!$B:$B,CONCATENATE($C28,'Tabellarische Auswertung'!J$3)),"")</f>
        <v/>
      </c>
      <c r="K28" s="37" t="str">
        <f>IFERROR(SUMIF(Datenbasis!$B:$B,CONCATENATE($C28,K$3),Datenbasis!$S:$S)/COUNTIF(Datenbasis!$B:$B,CONCATENATE($C28,'Tabellarische Auswertung'!K$3)),"")</f>
        <v/>
      </c>
      <c r="L28" s="37" t="str">
        <f>IFERROR(SUMIF(Datenbasis!$B:$B,CONCATENATE($C28,L$3),Datenbasis!$S:$S)/COUNTIF(Datenbasis!$B:$B,CONCATENATE($C28,'Tabellarische Auswertung'!L$3)),"")</f>
        <v/>
      </c>
      <c r="M28" s="37" t="str">
        <f t="shared" si="2"/>
        <v/>
      </c>
      <c r="N28" s="37" t="str">
        <f>IFERROR(SUMIF(Datenbasis!$B:$B,CONCATENATE($C28,N$3),Datenbasis!$S:$S)/COUNTIF(Datenbasis!$B:$B,CONCATENATE($C28,'Tabellarische Auswertung'!N$3)),"")</f>
        <v/>
      </c>
      <c r="O28" s="37" t="str">
        <f>IFERROR(SUMIF(Datenbasis!$B:$B,CONCATENATE($C28,O$3),Datenbasis!$S:$S)/COUNTIF(Datenbasis!$B:$B,CONCATENATE($C28,'Tabellarische Auswertung'!O$3)),"")</f>
        <v/>
      </c>
      <c r="P28" s="37" t="str">
        <f>IFERROR(SUMIF(Datenbasis!$B:$B,CONCATENATE($C28,P$3),Datenbasis!$S:$S)/COUNTIF(Datenbasis!$B:$B,CONCATENATE($C28,'Tabellarische Auswertung'!P$3)),"")</f>
        <v/>
      </c>
      <c r="Q28" s="37" t="str">
        <f t="shared" si="3"/>
        <v/>
      </c>
      <c r="R28" s="37" t="str">
        <f>IFERROR(SUMIF(Datenbasis!$B:$B,CONCATENATE($C28,R$3),Datenbasis!$S:$S)/COUNTIF(Datenbasis!$B:$B,CONCATENATE($C28,'Tabellarische Auswertung'!R$3)),"")</f>
        <v/>
      </c>
      <c r="S28" s="37" t="str">
        <f>IFERROR(SUMIF(Datenbasis!$B:$B,CONCATENATE($C28,S$3),Datenbasis!$S:$S)/COUNTIF(Datenbasis!$B:$B,CONCATENATE($C28,'Tabellarische Auswertung'!S$3)),"")</f>
        <v/>
      </c>
      <c r="T28" s="37" t="str">
        <f>IFERROR(SUMIF(Datenbasis!$B:$B,CONCATENATE($C28,T$3),Datenbasis!$S:$S)/COUNTIF(Datenbasis!$B:$B,CONCATENATE($C28,'Tabellarische Auswertung'!T$3)),"")</f>
        <v/>
      </c>
      <c r="U28" s="37" t="str">
        <f t="shared" si="4"/>
        <v/>
      </c>
      <c r="V28" s="37" t="str">
        <f>IFERROR(SUMIF(Datenbasis!$B:$B,CONCATENATE($C28,V$3),Datenbasis!$S:$S)/COUNTIF(Datenbasis!$B:$B,CONCATENATE($C28,'Tabellarische Auswertung'!V$3)),"")</f>
        <v/>
      </c>
      <c r="W28" s="37" t="str">
        <f>IFERROR(SUMIF(Datenbasis!$B:$B,CONCATENATE($C28,W$3),Datenbasis!$S:$S)/COUNTIF(Datenbasis!$B:$B,CONCATENATE($C28,'Tabellarische Auswertung'!W$3)),"")</f>
        <v/>
      </c>
      <c r="X28" s="37" t="str">
        <f>IFERROR(SUMIF(Datenbasis!$B:$B,CONCATENATE($C28,X$3),Datenbasis!$S:$S)/COUNTIF(Datenbasis!$B:$B,CONCATENATE($C28,'Tabellarische Auswertung'!X$3)),"")</f>
        <v/>
      </c>
      <c r="Y28" s="37" t="str">
        <f t="shared" si="5"/>
        <v/>
      </c>
      <c r="Z28" s="38" t="str">
        <f t="shared" si="6"/>
        <v/>
      </c>
      <c r="AA28" s="39" t="str">
        <f t="shared" si="8"/>
        <v/>
      </c>
      <c r="AB28" s="39"/>
      <c r="AC28" s="39" t="str">
        <f t="shared" si="7"/>
        <v/>
      </c>
    </row>
    <row r="29" spans="1:29" ht="15" hidden="1">
      <c r="A29" s="35" t="str">
        <f>IF(IFERROR(INDEX(Datenbasis!I:I,MATCH($C29,Datenbasis!$F:$F,0)),"")=0,"",IFERROR(INDEX(Datenbasis!I:I,MATCH($C29,Datenbasis!$F:$F,0)),""))</f>
        <v/>
      </c>
      <c r="B29" s="35" t="str">
        <f>IF(IFERROR(INDEX(Datenbasis!E:E,MATCH($C29,Datenbasis!$F:$F,0)),"")=0,"",IFERROR(INDEX(Datenbasis!E:E,MATCH($C29,Datenbasis!$F:$F,0)),""))</f>
        <v/>
      </c>
      <c r="C29" s="36" t="str">
        <f>+IF(DropDown!B27=0," ",DropDown!B27)</f>
        <v xml:space="preserve"> </v>
      </c>
      <c r="D29" s="36" t="str">
        <f>IF(IFERROR(INDEX(Datenbasis!G:G,MATCH($C29,Datenbasis!$F:$F,0)),"")=0,"",IFERROR(INDEX(Datenbasis!G:G,MATCH($C29,Datenbasis!$F:$F,0)),""))</f>
        <v/>
      </c>
      <c r="E29" s="36" t="str">
        <f>IF(IFERROR(INDEX(Datenbasis!J:J,MATCH($C29,Datenbasis!$F:$F,0)),"")=0,"",IFERROR(INDEX(Datenbasis!J:J,MATCH($C29,Datenbasis!$F:$F,0)),""))</f>
        <v/>
      </c>
      <c r="F29" s="37" t="str">
        <f>IFERROR(SUMIF(Datenbasis!$B:$B,CONCATENATE($C29,F$3),Datenbasis!$S:$S)/COUNTIF(Datenbasis!$B:$B,CONCATENATE($C29,'Tabellarische Auswertung'!F$3)),"")</f>
        <v/>
      </c>
      <c r="G29" s="37" t="str">
        <f>IFERROR(SUMIF(Datenbasis!$B:$B,CONCATENATE($C29,G$3),Datenbasis!$S:$S)/COUNTIF(Datenbasis!$B:$B,CONCATENATE($C29,'Tabellarische Auswertung'!G$3)),"")</f>
        <v/>
      </c>
      <c r="H29" s="37" t="str">
        <f>IFERROR(SUMIF(Datenbasis!$B:$B,CONCATENATE($C29,H$3),Datenbasis!$S:$S)/COUNTIF(Datenbasis!$B:$B,CONCATENATE($C29,'Tabellarische Auswertung'!H$3)),"")</f>
        <v/>
      </c>
      <c r="I29" s="37" t="str">
        <f t="shared" si="1"/>
        <v/>
      </c>
      <c r="J29" s="37" t="str">
        <f>IFERROR(SUMIF(Datenbasis!$B:$B,CONCATENATE($C29,J$3),Datenbasis!$S:$S)/COUNTIF(Datenbasis!$B:$B,CONCATENATE($C29,'Tabellarische Auswertung'!J$3)),"")</f>
        <v/>
      </c>
      <c r="K29" s="37" t="str">
        <f>IFERROR(SUMIF(Datenbasis!$B:$B,CONCATENATE($C29,K$3),Datenbasis!$S:$S)/COUNTIF(Datenbasis!$B:$B,CONCATENATE($C29,'Tabellarische Auswertung'!K$3)),"")</f>
        <v/>
      </c>
      <c r="L29" s="37" t="str">
        <f>IFERROR(SUMIF(Datenbasis!$B:$B,CONCATENATE($C29,L$3),Datenbasis!$S:$S)/COUNTIF(Datenbasis!$B:$B,CONCATENATE($C29,'Tabellarische Auswertung'!L$3)),"")</f>
        <v/>
      </c>
      <c r="M29" s="37" t="str">
        <f t="shared" si="2"/>
        <v/>
      </c>
      <c r="N29" s="37" t="str">
        <f>IFERROR(SUMIF(Datenbasis!$B:$B,CONCATENATE($C29,N$3),Datenbasis!$S:$S)/COUNTIF(Datenbasis!$B:$B,CONCATENATE($C29,'Tabellarische Auswertung'!N$3)),"")</f>
        <v/>
      </c>
      <c r="O29" s="37" t="str">
        <f>IFERROR(SUMIF(Datenbasis!$B:$B,CONCATENATE($C29,O$3),Datenbasis!$S:$S)/COUNTIF(Datenbasis!$B:$B,CONCATENATE($C29,'Tabellarische Auswertung'!O$3)),"")</f>
        <v/>
      </c>
      <c r="P29" s="37" t="str">
        <f>IFERROR(SUMIF(Datenbasis!$B:$B,CONCATENATE($C29,P$3),Datenbasis!$S:$S)/COUNTIF(Datenbasis!$B:$B,CONCATENATE($C29,'Tabellarische Auswertung'!P$3)),"")</f>
        <v/>
      </c>
      <c r="Q29" s="37" t="str">
        <f t="shared" si="3"/>
        <v/>
      </c>
      <c r="R29" s="37" t="str">
        <f>IFERROR(SUMIF(Datenbasis!$B:$B,CONCATENATE($C29,R$3),Datenbasis!$S:$S)/COUNTIF(Datenbasis!$B:$B,CONCATENATE($C29,'Tabellarische Auswertung'!R$3)),"")</f>
        <v/>
      </c>
      <c r="S29" s="37" t="str">
        <f>IFERROR(SUMIF(Datenbasis!$B:$B,CONCATENATE($C29,S$3),Datenbasis!$S:$S)/COUNTIF(Datenbasis!$B:$B,CONCATENATE($C29,'Tabellarische Auswertung'!S$3)),"")</f>
        <v/>
      </c>
      <c r="T29" s="37" t="str">
        <f>IFERROR(SUMIF(Datenbasis!$B:$B,CONCATENATE($C29,T$3),Datenbasis!$S:$S)/COUNTIF(Datenbasis!$B:$B,CONCATENATE($C29,'Tabellarische Auswertung'!T$3)),"")</f>
        <v/>
      </c>
      <c r="U29" s="37" t="str">
        <f t="shared" si="4"/>
        <v/>
      </c>
      <c r="V29" s="37" t="str">
        <f>IFERROR(SUMIF(Datenbasis!$B:$B,CONCATENATE($C29,V$3),Datenbasis!$S:$S)/COUNTIF(Datenbasis!$B:$B,CONCATENATE($C29,'Tabellarische Auswertung'!V$3)),"")</f>
        <v/>
      </c>
      <c r="W29" s="37" t="str">
        <f>IFERROR(SUMIF(Datenbasis!$B:$B,CONCATENATE($C29,W$3),Datenbasis!$S:$S)/COUNTIF(Datenbasis!$B:$B,CONCATENATE($C29,'Tabellarische Auswertung'!W$3)),"")</f>
        <v/>
      </c>
      <c r="X29" s="37" t="str">
        <f>IFERROR(SUMIF(Datenbasis!$B:$B,CONCATENATE($C29,X$3),Datenbasis!$S:$S)/COUNTIF(Datenbasis!$B:$B,CONCATENATE($C29,'Tabellarische Auswertung'!X$3)),"")</f>
        <v/>
      </c>
      <c r="Y29" s="37" t="str">
        <f t="shared" si="5"/>
        <v/>
      </c>
      <c r="Z29" s="38" t="str">
        <f t="shared" si="6"/>
        <v/>
      </c>
      <c r="AA29" s="39" t="str">
        <f t="shared" si="8"/>
        <v/>
      </c>
      <c r="AB29" s="39"/>
      <c r="AC29" s="39" t="str">
        <f t="shared" si="7"/>
        <v/>
      </c>
    </row>
    <row r="30" spans="1:29" ht="15" hidden="1">
      <c r="A30" s="35" t="str">
        <f>IF(IFERROR(INDEX(Datenbasis!I:I,MATCH($C30,Datenbasis!$F:$F,0)),"")=0,"",IFERROR(INDEX(Datenbasis!I:I,MATCH($C30,Datenbasis!$F:$F,0)),""))</f>
        <v/>
      </c>
      <c r="B30" s="35" t="str">
        <f>IF(IFERROR(INDEX(Datenbasis!E:E,MATCH($C30,Datenbasis!$F:$F,0)),"")=0,"",IFERROR(INDEX(Datenbasis!E:E,MATCH($C30,Datenbasis!$F:$F,0)),""))</f>
        <v/>
      </c>
      <c r="C30" s="36" t="str">
        <f>+IF(DropDown!B28=0," ",DropDown!B28)</f>
        <v xml:space="preserve"> </v>
      </c>
      <c r="D30" s="36" t="str">
        <f>IF(IFERROR(INDEX(Datenbasis!G:G,MATCH($C30,Datenbasis!$F:$F,0)),"")=0,"",IFERROR(INDEX(Datenbasis!G:G,MATCH($C30,Datenbasis!$F:$F,0)),""))</f>
        <v/>
      </c>
      <c r="E30" s="36" t="str">
        <f>IF(IFERROR(INDEX(Datenbasis!J:J,MATCH($C30,Datenbasis!$F:$F,0)),"")=0,"",IFERROR(INDEX(Datenbasis!J:J,MATCH($C30,Datenbasis!$F:$F,0)),""))</f>
        <v/>
      </c>
      <c r="F30" s="37" t="str">
        <f>IFERROR(SUMIF(Datenbasis!$B:$B,CONCATENATE($C30,F$3),Datenbasis!$S:$S)/COUNTIF(Datenbasis!$B:$B,CONCATENATE($C30,'Tabellarische Auswertung'!F$3)),"")</f>
        <v/>
      </c>
      <c r="G30" s="37" t="str">
        <f>IFERROR(SUMIF(Datenbasis!$B:$B,CONCATENATE($C30,G$3),Datenbasis!$S:$S)/COUNTIF(Datenbasis!$B:$B,CONCATENATE($C30,'Tabellarische Auswertung'!G$3)),"")</f>
        <v/>
      </c>
      <c r="H30" s="37" t="str">
        <f>IFERROR(SUMIF(Datenbasis!$B:$B,CONCATENATE($C30,H$3),Datenbasis!$S:$S)/COUNTIF(Datenbasis!$B:$B,CONCATENATE($C30,'Tabellarische Auswertung'!H$3)),"")</f>
        <v/>
      </c>
      <c r="I30" s="37" t="str">
        <f t="shared" si="1"/>
        <v/>
      </c>
      <c r="J30" s="37" t="str">
        <f>IFERROR(SUMIF(Datenbasis!$B:$B,CONCATENATE($C30,J$3),Datenbasis!$S:$S)/COUNTIF(Datenbasis!$B:$B,CONCATENATE($C30,'Tabellarische Auswertung'!J$3)),"")</f>
        <v/>
      </c>
      <c r="K30" s="37" t="str">
        <f>IFERROR(SUMIF(Datenbasis!$B:$B,CONCATENATE($C30,K$3),Datenbasis!$S:$S)/COUNTIF(Datenbasis!$B:$B,CONCATENATE($C30,'Tabellarische Auswertung'!K$3)),"")</f>
        <v/>
      </c>
      <c r="L30" s="37" t="str">
        <f>IFERROR(SUMIF(Datenbasis!$B:$B,CONCATENATE($C30,L$3),Datenbasis!$S:$S)/COUNTIF(Datenbasis!$B:$B,CONCATENATE($C30,'Tabellarische Auswertung'!L$3)),"")</f>
        <v/>
      </c>
      <c r="M30" s="37" t="str">
        <f t="shared" si="2"/>
        <v/>
      </c>
      <c r="N30" s="37" t="str">
        <f>IFERROR(SUMIF(Datenbasis!$B:$B,CONCATENATE($C30,N$3),Datenbasis!$S:$S)/COUNTIF(Datenbasis!$B:$B,CONCATENATE($C30,'Tabellarische Auswertung'!N$3)),"")</f>
        <v/>
      </c>
      <c r="O30" s="37" t="str">
        <f>IFERROR(SUMIF(Datenbasis!$B:$B,CONCATENATE($C30,O$3),Datenbasis!$S:$S)/COUNTIF(Datenbasis!$B:$B,CONCATENATE($C30,'Tabellarische Auswertung'!O$3)),"")</f>
        <v/>
      </c>
      <c r="P30" s="37" t="str">
        <f>IFERROR(SUMIF(Datenbasis!$B:$B,CONCATENATE($C30,P$3),Datenbasis!$S:$S)/COUNTIF(Datenbasis!$B:$B,CONCATENATE($C30,'Tabellarische Auswertung'!P$3)),"")</f>
        <v/>
      </c>
      <c r="Q30" s="37" t="str">
        <f t="shared" si="3"/>
        <v/>
      </c>
      <c r="R30" s="37" t="str">
        <f>IFERROR(SUMIF(Datenbasis!$B:$B,CONCATENATE($C30,R$3),Datenbasis!$S:$S)/COUNTIF(Datenbasis!$B:$B,CONCATENATE($C30,'Tabellarische Auswertung'!R$3)),"")</f>
        <v/>
      </c>
      <c r="S30" s="37" t="str">
        <f>IFERROR(SUMIF(Datenbasis!$B:$B,CONCATENATE($C30,S$3),Datenbasis!$S:$S)/COUNTIF(Datenbasis!$B:$B,CONCATENATE($C30,'Tabellarische Auswertung'!S$3)),"")</f>
        <v/>
      </c>
      <c r="T30" s="37" t="str">
        <f>IFERROR(SUMIF(Datenbasis!$B:$B,CONCATENATE($C30,T$3),Datenbasis!$S:$S)/COUNTIF(Datenbasis!$B:$B,CONCATENATE($C30,'Tabellarische Auswertung'!T$3)),"")</f>
        <v/>
      </c>
      <c r="U30" s="37" t="str">
        <f t="shared" si="4"/>
        <v/>
      </c>
      <c r="V30" s="37" t="str">
        <f>IFERROR(SUMIF(Datenbasis!$B:$B,CONCATENATE($C30,V$3),Datenbasis!$S:$S)/COUNTIF(Datenbasis!$B:$B,CONCATENATE($C30,'Tabellarische Auswertung'!V$3)),"")</f>
        <v/>
      </c>
      <c r="W30" s="37" t="str">
        <f>IFERROR(SUMIF(Datenbasis!$B:$B,CONCATENATE($C30,W$3),Datenbasis!$S:$S)/COUNTIF(Datenbasis!$B:$B,CONCATENATE($C30,'Tabellarische Auswertung'!W$3)),"")</f>
        <v/>
      </c>
      <c r="X30" s="37" t="str">
        <f>IFERROR(SUMIF(Datenbasis!$B:$B,CONCATENATE($C30,X$3),Datenbasis!$S:$S)/COUNTIF(Datenbasis!$B:$B,CONCATENATE($C30,'Tabellarische Auswertung'!X$3)),"")</f>
        <v/>
      </c>
      <c r="Y30" s="37" t="str">
        <f t="shared" si="5"/>
        <v/>
      </c>
      <c r="Z30" s="38" t="str">
        <f t="shared" si="6"/>
        <v/>
      </c>
      <c r="AA30" s="39" t="str">
        <f t="shared" si="8"/>
        <v/>
      </c>
      <c r="AB30" s="39"/>
      <c r="AC30" s="39" t="str">
        <f t="shared" si="7"/>
        <v/>
      </c>
    </row>
    <row r="31" spans="1:29" ht="15" hidden="1">
      <c r="A31" s="35" t="str">
        <f>IF(IFERROR(INDEX(Datenbasis!I:I,MATCH($C31,Datenbasis!$F:$F,0)),"")=0,"",IFERROR(INDEX(Datenbasis!I:I,MATCH($C31,Datenbasis!$F:$F,0)),""))</f>
        <v/>
      </c>
      <c r="B31" s="35" t="str">
        <f>IF(IFERROR(INDEX(Datenbasis!E:E,MATCH($C31,Datenbasis!$F:$F,0)),"")=0,"",IFERROR(INDEX(Datenbasis!E:E,MATCH($C31,Datenbasis!$F:$F,0)),""))</f>
        <v/>
      </c>
      <c r="C31" s="36" t="str">
        <f>+IF(DropDown!B29=0," ",DropDown!B29)</f>
        <v xml:space="preserve"> </v>
      </c>
      <c r="D31" s="36" t="str">
        <f>IF(IFERROR(INDEX(Datenbasis!G:G,MATCH($C31,Datenbasis!$F:$F,0)),"")=0,"",IFERROR(INDEX(Datenbasis!G:G,MATCH($C31,Datenbasis!$F:$F,0)),""))</f>
        <v/>
      </c>
      <c r="E31" s="36" t="str">
        <f>IF(IFERROR(INDEX(Datenbasis!J:J,MATCH($C31,Datenbasis!$F:$F,0)),"")=0,"",IFERROR(INDEX(Datenbasis!J:J,MATCH($C31,Datenbasis!$F:$F,0)),""))</f>
        <v/>
      </c>
      <c r="F31" s="37" t="str">
        <f>IFERROR(SUMIF(Datenbasis!$B:$B,CONCATENATE($C31,F$3),Datenbasis!$S:$S)/COUNTIF(Datenbasis!$B:$B,CONCATENATE($C31,'Tabellarische Auswertung'!F$3)),"")</f>
        <v/>
      </c>
      <c r="G31" s="37" t="str">
        <f>IFERROR(SUMIF(Datenbasis!$B:$B,CONCATENATE($C31,G$3),Datenbasis!$S:$S)/COUNTIF(Datenbasis!$B:$B,CONCATENATE($C31,'Tabellarische Auswertung'!G$3)),"")</f>
        <v/>
      </c>
      <c r="H31" s="37" t="str">
        <f>IFERROR(SUMIF(Datenbasis!$B:$B,CONCATENATE($C31,H$3),Datenbasis!$S:$S)/COUNTIF(Datenbasis!$B:$B,CONCATENATE($C31,'Tabellarische Auswertung'!H$3)),"")</f>
        <v/>
      </c>
      <c r="I31" s="37" t="str">
        <f t="shared" si="1"/>
        <v/>
      </c>
      <c r="J31" s="37" t="str">
        <f>IFERROR(SUMIF(Datenbasis!$B:$B,CONCATENATE($C31,J$3),Datenbasis!$S:$S)/COUNTIF(Datenbasis!$B:$B,CONCATENATE($C31,'Tabellarische Auswertung'!J$3)),"")</f>
        <v/>
      </c>
      <c r="K31" s="37" t="str">
        <f>IFERROR(SUMIF(Datenbasis!$B:$B,CONCATENATE($C31,K$3),Datenbasis!$S:$S)/COUNTIF(Datenbasis!$B:$B,CONCATENATE($C31,'Tabellarische Auswertung'!K$3)),"")</f>
        <v/>
      </c>
      <c r="L31" s="37" t="str">
        <f>IFERROR(SUMIF(Datenbasis!$B:$B,CONCATENATE($C31,L$3),Datenbasis!$S:$S)/COUNTIF(Datenbasis!$B:$B,CONCATENATE($C31,'Tabellarische Auswertung'!L$3)),"")</f>
        <v/>
      </c>
      <c r="M31" s="37" t="str">
        <f t="shared" si="2"/>
        <v/>
      </c>
      <c r="N31" s="37" t="str">
        <f>IFERROR(SUMIF(Datenbasis!$B:$B,CONCATENATE($C31,N$3),Datenbasis!$S:$S)/COUNTIF(Datenbasis!$B:$B,CONCATENATE($C31,'Tabellarische Auswertung'!N$3)),"")</f>
        <v/>
      </c>
      <c r="O31" s="37" t="str">
        <f>IFERROR(SUMIF(Datenbasis!$B:$B,CONCATENATE($C31,O$3),Datenbasis!$S:$S)/COUNTIF(Datenbasis!$B:$B,CONCATENATE($C31,'Tabellarische Auswertung'!O$3)),"")</f>
        <v/>
      </c>
      <c r="P31" s="37" t="str">
        <f>IFERROR(SUMIF(Datenbasis!$B:$B,CONCATENATE($C31,P$3),Datenbasis!$S:$S)/COUNTIF(Datenbasis!$B:$B,CONCATENATE($C31,'Tabellarische Auswertung'!P$3)),"")</f>
        <v/>
      </c>
      <c r="Q31" s="37" t="str">
        <f t="shared" si="3"/>
        <v/>
      </c>
      <c r="R31" s="37" t="str">
        <f>IFERROR(SUMIF(Datenbasis!$B:$B,CONCATENATE($C31,R$3),Datenbasis!$S:$S)/COUNTIF(Datenbasis!$B:$B,CONCATENATE($C31,'Tabellarische Auswertung'!R$3)),"")</f>
        <v/>
      </c>
      <c r="S31" s="37" t="str">
        <f>IFERROR(SUMIF(Datenbasis!$B:$B,CONCATENATE($C31,S$3),Datenbasis!$S:$S)/COUNTIF(Datenbasis!$B:$B,CONCATENATE($C31,'Tabellarische Auswertung'!S$3)),"")</f>
        <v/>
      </c>
      <c r="T31" s="37" t="str">
        <f>IFERROR(SUMIF(Datenbasis!$B:$B,CONCATENATE($C31,T$3),Datenbasis!$S:$S)/COUNTIF(Datenbasis!$B:$B,CONCATENATE($C31,'Tabellarische Auswertung'!T$3)),"")</f>
        <v/>
      </c>
      <c r="U31" s="37" t="str">
        <f t="shared" si="4"/>
        <v/>
      </c>
      <c r="V31" s="37" t="str">
        <f>IFERROR(SUMIF(Datenbasis!$B:$B,CONCATENATE($C31,V$3),Datenbasis!$S:$S)/COUNTIF(Datenbasis!$B:$B,CONCATENATE($C31,'Tabellarische Auswertung'!V$3)),"")</f>
        <v/>
      </c>
      <c r="W31" s="37" t="str">
        <f>IFERROR(SUMIF(Datenbasis!$B:$B,CONCATENATE($C31,W$3),Datenbasis!$S:$S)/COUNTIF(Datenbasis!$B:$B,CONCATENATE($C31,'Tabellarische Auswertung'!W$3)),"")</f>
        <v/>
      </c>
      <c r="X31" s="37" t="str">
        <f>IFERROR(SUMIF(Datenbasis!$B:$B,CONCATENATE($C31,X$3),Datenbasis!$S:$S)/COUNTIF(Datenbasis!$B:$B,CONCATENATE($C31,'Tabellarische Auswertung'!X$3)),"")</f>
        <v/>
      </c>
      <c r="Y31" s="37" t="str">
        <f t="shared" si="5"/>
        <v/>
      </c>
      <c r="Z31" s="38" t="str">
        <f t="shared" si="6"/>
        <v/>
      </c>
      <c r="AA31" s="39" t="str">
        <f t="shared" si="8"/>
        <v/>
      </c>
      <c r="AB31" s="39"/>
      <c r="AC31" s="39" t="str">
        <f t="shared" si="7"/>
        <v/>
      </c>
    </row>
    <row r="32" spans="1:29" ht="15" hidden="1">
      <c r="A32" s="35" t="str">
        <f>IF(IFERROR(INDEX(Datenbasis!I:I,MATCH($C32,Datenbasis!$F:$F,0)),"")=0,"",IFERROR(INDEX(Datenbasis!I:I,MATCH($C32,Datenbasis!$F:$F,0)),""))</f>
        <v/>
      </c>
      <c r="B32" s="35" t="str">
        <f>IF(IFERROR(INDEX(Datenbasis!E:E,MATCH($C32,Datenbasis!$F:$F,0)),"")=0,"",IFERROR(INDEX(Datenbasis!E:E,MATCH($C32,Datenbasis!$F:$F,0)),""))</f>
        <v/>
      </c>
      <c r="C32" s="36" t="str">
        <f>+IF(DropDown!B30=0," ",DropDown!B30)</f>
        <v xml:space="preserve"> </v>
      </c>
      <c r="D32" s="36" t="str">
        <f>IF(IFERROR(INDEX(Datenbasis!G:G,MATCH($C32,Datenbasis!$F:$F,0)),"")=0,"",IFERROR(INDEX(Datenbasis!G:G,MATCH($C32,Datenbasis!$F:$F,0)),""))</f>
        <v/>
      </c>
      <c r="E32" s="36" t="str">
        <f>IF(IFERROR(INDEX(Datenbasis!J:J,MATCH($C32,Datenbasis!$F:$F,0)),"")=0,"",IFERROR(INDEX(Datenbasis!J:J,MATCH($C32,Datenbasis!$F:$F,0)),""))</f>
        <v/>
      </c>
      <c r="F32" s="37" t="str">
        <f>IFERROR(SUMIF(Datenbasis!$B:$B,CONCATENATE($C32,F$3),Datenbasis!$S:$S)/COUNTIF(Datenbasis!$B:$B,CONCATENATE($C32,'Tabellarische Auswertung'!F$3)),"")</f>
        <v/>
      </c>
      <c r="G32" s="37" t="str">
        <f>IFERROR(SUMIF(Datenbasis!$B:$B,CONCATENATE($C32,G$3),Datenbasis!$S:$S)/COUNTIF(Datenbasis!$B:$B,CONCATENATE($C32,'Tabellarische Auswertung'!G$3)),"")</f>
        <v/>
      </c>
      <c r="H32" s="37" t="str">
        <f>IFERROR(SUMIF(Datenbasis!$B:$B,CONCATENATE($C32,H$3),Datenbasis!$S:$S)/COUNTIF(Datenbasis!$B:$B,CONCATENATE($C32,'Tabellarische Auswertung'!H$3)),"")</f>
        <v/>
      </c>
      <c r="I32" s="37" t="str">
        <f t="shared" si="1"/>
        <v/>
      </c>
      <c r="J32" s="37" t="str">
        <f>IFERROR(SUMIF(Datenbasis!$B:$B,CONCATENATE($C32,J$3),Datenbasis!$S:$S)/COUNTIF(Datenbasis!$B:$B,CONCATENATE($C32,'Tabellarische Auswertung'!J$3)),"")</f>
        <v/>
      </c>
      <c r="K32" s="37" t="str">
        <f>IFERROR(SUMIF(Datenbasis!$B:$B,CONCATENATE($C32,K$3),Datenbasis!$S:$S)/COUNTIF(Datenbasis!$B:$B,CONCATENATE($C32,'Tabellarische Auswertung'!K$3)),"")</f>
        <v/>
      </c>
      <c r="L32" s="37" t="str">
        <f>IFERROR(SUMIF(Datenbasis!$B:$B,CONCATENATE($C32,L$3),Datenbasis!$S:$S)/COUNTIF(Datenbasis!$B:$B,CONCATENATE($C32,'Tabellarische Auswertung'!L$3)),"")</f>
        <v/>
      </c>
      <c r="M32" s="37" t="str">
        <f t="shared" si="2"/>
        <v/>
      </c>
      <c r="N32" s="37" t="str">
        <f>IFERROR(SUMIF(Datenbasis!$B:$B,CONCATENATE($C32,N$3),Datenbasis!$S:$S)/COUNTIF(Datenbasis!$B:$B,CONCATENATE($C32,'Tabellarische Auswertung'!N$3)),"")</f>
        <v/>
      </c>
      <c r="O32" s="37" t="str">
        <f>IFERROR(SUMIF(Datenbasis!$B:$B,CONCATENATE($C32,O$3),Datenbasis!$S:$S)/COUNTIF(Datenbasis!$B:$B,CONCATENATE($C32,'Tabellarische Auswertung'!O$3)),"")</f>
        <v/>
      </c>
      <c r="P32" s="37" t="str">
        <f>IFERROR(SUMIF(Datenbasis!$B:$B,CONCATENATE($C32,P$3),Datenbasis!$S:$S)/COUNTIF(Datenbasis!$B:$B,CONCATENATE($C32,'Tabellarische Auswertung'!P$3)),"")</f>
        <v/>
      </c>
      <c r="Q32" s="37" t="str">
        <f t="shared" si="3"/>
        <v/>
      </c>
      <c r="R32" s="37" t="str">
        <f>IFERROR(SUMIF(Datenbasis!$B:$B,CONCATENATE($C32,R$3),Datenbasis!$S:$S)/COUNTIF(Datenbasis!$B:$B,CONCATENATE($C32,'Tabellarische Auswertung'!R$3)),"")</f>
        <v/>
      </c>
      <c r="S32" s="37" t="str">
        <f>IFERROR(SUMIF(Datenbasis!$B:$B,CONCATENATE($C32,S$3),Datenbasis!$S:$S)/COUNTIF(Datenbasis!$B:$B,CONCATENATE($C32,'Tabellarische Auswertung'!S$3)),"")</f>
        <v/>
      </c>
      <c r="T32" s="37" t="str">
        <f>IFERROR(SUMIF(Datenbasis!$B:$B,CONCATENATE($C32,T$3),Datenbasis!$S:$S)/COUNTIF(Datenbasis!$B:$B,CONCATENATE($C32,'Tabellarische Auswertung'!T$3)),"")</f>
        <v/>
      </c>
      <c r="U32" s="37" t="str">
        <f t="shared" si="4"/>
        <v/>
      </c>
      <c r="V32" s="37" t="str">
        <f>IFERROR(SUMIF(Datenbasis!$B:$B,CONCATENATE($C32,V$3),Datenbasis!$S:$S)/COUNTIF(Datenbasis!$B:$B,CONCATENATE($C32,'Tabellarische Auswertung'!V$3)),"")</f>
        <v/>
      </c>
      <c r="W32" s="37" t="str">
        <f>IFERROR(SUMIF(Datenbasis!$B:$B,CONCATENATE($C32,W$3),Datenbasis!$S:$S)/COUNTIF(Datenbasis!$B:$B,CONCATENATE($C32,'Tabellarische Auswertung'!W$3)),"")</f>
        <v/>
      </c>
      <c r="X32" s="37" t="str">
        <f>IFERROR(SUMIF(Datenbasis!$B:$B,CONCATENATE($C32,X$3),Datenbasis!$S:$S)/COUNTIF(Datenbasis!$B:$B,CONCATENATE($C32,'Tabellarische Auswertung'!X$3)),"")</f>
        <v/>
      </c>
      <c r="Y32" s="37" t="str">
        <f t="shared" si="5"/>
        <v/>
      </c>
      <c r="Z32" s="38" t="str">
        <f t="shared" si="6"/>
        <v/>
      </c>
      <c r="AA32" s="39" t="str">
        <f t="shared" si="8"/>
        <v/>
      </c>
      <c r="AB32" s="39"/>
      <c r="AC32" s="39" t="str">
        <f t="shared" si="7"/>
        <v/>
      </c>
    </row>
    <row r="33" spans="1:29" ht="15" hidden="1">
      <c r="A33" s="35" t="str">
        <f>IF(IFERROR(INDEX(Datenbasis!I:I,MATCH($C33,Datenbasis!$F:$F,0)),"")=0,"",IFERROR(INDEX(Datenbasis!I:I,MATCH($C33,Datenbasis!$F:$F,0)),""))</f>
        <v/>
      </c>
      <c r="B33" s="35" t="str">
        <f>IF(IFERROR(INDEX(Datenbasis!E:E,MATCH($C33,Datenbasis!$F:$F,0)),"")=0,"",IFERROR(INDEX(Datenbasis!E:E,MATCH($C33,Datenbasis!$F:$F,0)),""))</f>
        <v/>
      </c>
      <c r="C33" s="36" t="str">
        <f>+IF(DropDown!B31=0," ",DropDown!B31)</f>
        <v xml:space="preserve"> </v>
      </c>
      <c r="D33" s="36" t="str">
        <f>IF(IFERROR(INDEX(Datenbasis!G:G,MATCH($C33,Datenbasis!$F:$F,0)),"")=0,"",IFERROR(INDEX(Datenbasis!G:G,MATCH($C33,Datenbasis!$F:$F,0)),""))</f>
        <v/>
      </c>
      <c r="E33" s="36" t="str">
        <f>IF(IFERROR(INDEX(Datenbasis!J:J,MATCH($C33,Datenbasis!$F:$F,0)),"")=0,"",IFERROR(INDEX(Datenbasis!J:J,MATCH($C33,Datenbasis!$F:$F,0)),""))</f>
        <v/>
      </c>
      <c r="F33" s="37" t="str">
        <f>IFERROR(SUMIF(Datenbasis!$B:$B,CONCATENATE($C33,F$3),Datenbasis!$S:$S)/COUNTIF(Datenbasis!$B:$B,CONCATENATE($C33,'Tabellarische Auswertung'!F$3)),"")</f>
        <v/>
      </c>
      <c r="G33" s="37" t="str">
        <f>IFERROR(SUMIF(Datenbasis!$B:$B,CONCATENATE($C33,G$3),Datenbasis!$S:$S)/COUNTIF(Datenbasis!$B:$B,CONCATENATE($C33,'Tabellarische Auswertung'!G$3)),"")</f>
        <v/>
      </c>
      <c r="H33" s="37" t="str">
        <f>IFERROR(SUMIF(Datenbasis!$B:$B,CONCATENATE($C33,H$3),Datenbasis!$S:$S)/COUNTIF(Datenbasis!$B:$B,CONCATENATE($C33,'Tabellarische Auswertung'!H$3)),"")</f>
        <v/>
      </c>
      <c r="I33" s="37" t="str">
        <f t="shared" si="1"/>
        <v/>
      </c>
      <c r="J33" s="37" t="str">
        <f>IFERROR(SUMIF(Datenbasis!$B:$B,CONCATENATE($C33,J$3),Datenbasis!$S:$S)/COUNTIF(Datenbasis!$B:$B,CONCATENATE($C33,'Tabellarische Auswertung'!J$3)),"")</f>
        <v/>
      </c>
      <c r="K33" s="37" t="str">
        <f>IFERROR(SUMIF(Datenbasis!$B:$B,CONCATENATE($C33,K$3),Datenbasis!$S:$S)/COUNTIF(Datenbasis!$B:$B,CONCATENATE($C33,'Tabellarische Auswertung'!K$3)),"")</f>
        <v/>
      </c>
      <c r="L33" s="37" t="str">
        <f>IFERROR(SUMIF(Datenbasis!$B:$B,CONCATENATE($C33,L$3),Datenbasis!$S:$S)/COUNTIF(Datenbasis!$B:$B,CONCATENATE($C33,'Tabellarische Auswertung'!L$3)),"")</f>
        <v/>
      </c>
      <c r="M33" s="37" t="str">
        <f t="shared" si="2"/>
        <v/>
      </c>
      <c r="N33" s="37" t="str">
        <f>IFERROR(SUMIF(Datenbasis!$B:$B,CONCATENATE($C33,N$3),Datenbasis!$S:$S)/COUNTIF(Datenbasis!$B:$B,CONCATENATE($C33,'Tabellarische Auswertung'!N$3)),"")</f>
        <v/>
      </c>
      <c r="O33" s="37" t="str">
        <f>IFERROR(SUMIF(Datenbasis!$B:$B,CONCATENATE($C33,O$3),Datenbasis!$S:$S)/COUNTIF(Datenbasis!$B:$B,CONCATENATE($C33,'Tabellarische Auswertung'!O$3)),"")</f>
        <v/>
      </c>
      <c r="P33" s="37" t="str">
        <f>IFERROR(SUMIF(Datenbasis!$B:$B,CONCATENATE($C33,P$3),Datenbasis!$S:$S)/COUNTIF(Datenbasis!$B:$B,CONCATENATE($C33,'Tabellarische Auswertung'!P$3)),"")</f>
        <v/>
      </c>
      <c r="Q33" s="37" t="str">
        <f t="shared" si="3"/>
        <v/>
      </c>
      <c r="R33" s="37" t="str">
        <f>IFERROR(SUMIF(Datenbasis!$B:$B,CONCATENATE($C33,R$3),Datenbasis!$S:$S)/COUNTIF(Datenbasis!$B:$B,CONCATENATE($C33,'Tabellarische Auswertung'!R$3)),"")</f>
        <v/>
      </c>
      <c r="S33" s="37" t="str">
        <f>IFERROR(SUMIF(Datenbasis!$B:$B,CONCATENATE($C33,S$3),Datenbasis!$S:$S)/COUNTIF(Datenbasis!$B:$B,CONCATENATE($C33,'Tabellarische Auswertung'!S$3)),"")</f>
        <v/>
      </c>
      <c r="T33" s="37" t="str">
        <f>IFERROR(SUMIF(Datenbasis!$B:$B,CONCATENATE($C33,T$3),Datenbasis!$S:$S)/COUNTIF(Datenbasis!$B:$B,CONCATENATE($C33,'Tabellarische Auswertung'!T$3)),"")</f>
        <v/>
      </c>
      <c r="U33" s="37" t="str">
        <f t="shared" si="4"/>
        <v/>
      </c>
      <c r="V33" s="37" t="str">
        <f>IFERROR(SUMIF(Datenbasis!$B:$B,CONCATENATE($C33,V$3),Datenbasis!$S:$S)/COUNTIF(Datenbasis!$B:$B,CONCATENATE($C33,'Tabellarische Auswertung'!V$3)),"")</f>
        <v/>
      </c>
      <c r="W33" s="37" t="str">
        <f>IFERROR(SUMIF(Datenbasis!$B:$B,CONCATENATE($C33,W$3),Datenbasis!$S:$S)/COUNTIF(Datenbasis!$B:$B,CONCATENATE($C33,'Tabellarische Auswertung'!W$3)),"")</f>
        <v/>
      </c>
      <c r="X33" s="37" t="str">
        <f>IFERROR(SUMIF(Datenbasis!$B:$B,CONCATENATE($C33,X$3),Datenbasis!$S:$S)/COUNTIF(Datenbasis!$B:$B,CONCATENATE($C33,'Tabellarische Auswertung'!X$3)),"")</f>
        <v/>
      </c>
      <c r="Y33" s="37" t="str">
        <f t="shared" si="5"/>
        <v/>
      </c>
      <c r="Z33" s="38" t="str">
        <f t="shared" si="6"/>
        <v/>
      </c>
      <c r="AA33" s="39" t="str">
        <f t="shared" si="8"/>
        <v/>
      </c>
      <c r="AB33" s="39"/>
      <c r="AC33" s="39" t="str">
        <f t="shared" si="7"/>
        <v/>
      </c>
    </row>
    <row r="34" spans="1:29" ht="15" hidden="1">
      <c r="A34" s="35" t="str">
        <f>IF(IFERROR(INDEX(Datenbasis!I:I,MATCH($C34,Datenbasis!$F:$F,0)),"")=0,"",IFERROR(INDEX(Datenbasis!I:I,MATCH($C34,Datenbasis!$F:$F,0)),""))</f>
        <v/>
      </c>
      <c r="B34" s="35" t="str">
        <f>IF(IFERROR(INDEX(Datenbasis!E:E,MATCH($C34,Datenbasis!$F:$F,0)),"")=0,"",IFERROR(INDEX(Datenbasis!E:E,MATCH($C34,Datenbasis!$F:$F,0)),""))</f>
        <v/>
      </c>
      <c r="C34" s="36" t="str">
        <f>+IF(DropDown!B32=0," ",DropDown!B32)</f>
        <v xml:space="preserve"> </v>
      </c>
      <c r="D34" s="36" t="str">
        <f>IF(IFERROR(INDEX(Datenbasis!G:G,MATCH($C34,Datenbasis!$F:$F,0)),"")=0,"",IFERROR(INDEX(Datenbasis!G:G,MATCH($C34,Datenbasis!$F:$F,0)),""))</f>
        <v/>
      </c>
      <c r="E34" s="36" t="str">
        <f>IF(IFERROR(INDEX(Datenbasis!J:J,MATCH($C34,Datenbasis!$F:$F,0)),"")=0,"",IFERROR(INDEX(Datenbasis!J:J,MATCH($C34,Datenbasis!$F:$F,0)),""))</f>
        <v/>
      </c>
      <c r="F34" s="37" t="str">
        <f>IFERROR(SUMIF(Datenbasis!$B:$B,CONCATENATE($C34,F$3),Datenbasis!$S:$S)/COUNTIF(Datenbasis!$B:$B,CONCATENATE($C34,'Tabellarische Auswertung'!F$3)),"")</f>
        <v/>
      </c>
      <c r="G34" s="37" t="str">
        <f>IFERROR(SUMIF(Datenbasis!$B:$B,CONCATENATE($C34,G$3),Datenbasis!$S:$S)/COUNTIF(Datenbasis!$B:$B,CONCATENATE($C34,'Tabellarische Auswertung'!G$3)),"")</f>
        <v/>
      </c>
      <c r="H34" s="37" t="str">
        <f>IFERROR(SUMIF(Datenbasis!$B:$B,CONCATENATE($C34,H$3),Datenbasis!$S:$S)/COUNTIF(Datenbasis!$B:$B,CONCATENATE($C34,'Tabellarische Auswertung'!H$3)),"")</f>
        <v/>
      </c>
      <c r="I34" s="37" t="str">
        <f t="shared" si="1"/>
        <v/>
      </c>
      <c r="J34" s="37" t="str">
        <f>IFERROR(SUMIF(Datenbasis!$B:$B,CONCATENATE($C34,J$3),Datenbasis!$S:$S)/COUNTIF(Datenbasis!$B:$B,CONCATENATE($C34,'Tabellarische Auswertung'!J$3)),"")</f>
        <v/>
      </c>
      <c r="K34" s="37" t="str">
        <f>IFERROR(SUMIF(Datenbasis!$B:$B,CONCATENATE($C34,K$3),Datenbasis!$S:$S)/COUNTIF(Datenbasis!$B:$B,CONCATENATE($C34,'Tabellarische Auswertung'!K$3)),"")</f>
        <v/>
      </c>
      <c r="L34" s="37" t="str">
        <f>IFERROR(SUMIF(Datenbasis!$B:$B,CONCATENATE($C34,L$3),Datenbasis!$S:$S)/COUNTIF(Datenbasis!$B:$B,CONCATENATE($C34,'Tabellarische Auswertung'!L$3)),"")</f>
        <v/>
      </c>
      <c r="M34" s="37" t="str">
        <f t="shared" si="2"/>
        <v/>
      </c>
      <c r="N34" s="37" t="str">
        <f>IFERROR(SUMIF(Datenbasis!$B:$B,CONCATENATE($C34,N$3),Datenbasis!$S:$S)/COUNTIF(Datenbasis!$B:$B,CONCATENATE($C34,'Tabellarische Auswertung'!N$3)),"")</f>
        <v/>
      </c>
      <c r="O34" s="37" t="str">
        <f>IFERROR(SUMIF(Datenbasis!$B:$B,CONCATENATE($C34,O$3),Datenbasis!$S:$S)/COUNTIF(Datenbasis!$B:$B,CONCATENATE($C34,'Tabellarische Auswertung'!O$3)),"")</f>
        <v/>
      </c>
      <c r="P34" s="37" t="str">
        <f>IFERROR(SUMIF(Datenbasis!$B:$B,CONCATENATE($C34,P$3),Datenbasis!$S:$S)/COUNTIF(Datenbasis!$B:$B,CONCATENATE($C34,'Tabellarische Auswertung'!P$3)),"")</f>
        <v/>
      </c>
      <c r="Q34" s="37" t="str">
        <f t="shared" si="3"/>
        <v/>
      </c>
      <c r="R34" s="37" t="str">
        <f>IFERROR(SUMIF(Datenbasis!$B:$B,CONCATENATE($C34,R$3),Datenbasis!$S:$S)/COUNTIF(Datenbasis!$B:$B,CONCATENATE($C34,'Tabellarische Auswertung'!R$3)),"")</f>
        <v/>
      </c>
      <c r="S34" s="37" t="str">
        <f>IFERROR(SUMIF(Datenbasis!$B:$B,CONCATENATE($C34,S$3),Datenbasis!$S:$S)/COUNTIF(Datenbasis!$B:$B,CONCATENATE($C34,'Tabellarische Auswertung'!S$3)),"")</f>
        <v/>
      </c>
      <c r="T34" s="37" t="str">
        <f>IFERROR(SUMIF(Datenbasis!$B:$B,CONCATENATE($C34,T$3),Datenbasis!$S:$S)/COUNTIF(Datenbasis!$B:$B,CONCATENATE($C34,'Tabellarische Auswertung'!T$3)),"")</f>
        <v/>
      </c>
      <c r="U34" s="37" t="str">
        <f t="shared" si="4"/>
        <v/>
      </c>
      <c r="V34" s="37" t="str">
        <f>IFERROR(SUMIF(Datenbasis!$B:$B,CONCATENATE($C34,V$3),Datenbasis!$S:$S)/COUNTIF(Datenbasis!$B:$B,CONCATENATE($C34,'Tabellarische Auswertung'!V$3)),"")</f>
        <v/>
      </c>
      <c r="W34" s="37" t="str">
        <f>IFERROR(SUMIF(Datenbasis!$B:$B,CONCATENATE($C34,W$3),Datenbasis!$S:$S)/COUNTIF(Datenbasis!$B:$B,CONCATENATE($C34,'Tabellarische Auswertung'!W$3)),"")</f>
        <v/>
      </c>
      <c r="X34" s="37" t="str">
        <f>IFERROR(SUMIF(Datenbasis!$B:$B,CONCATENATE($C34,X$3),Datenbasis!$S:$S)/COUNTIF(Datenbasis!$B:$B,CONCATENATE($C34,'Tabellarische Auswertung'!X$3)),"")</f>
        <v/>
      </c>
      <c r="Y34" s="37" t="str">
        <f t="shared" si="5"/>
        <v/>
      </c>
      <c r="Z34" s="38" t="str">
        <f t="shared" si="6"/>
        <v/>
      </c>
      <c r="AA34" s="39" t="str">
        <f t="shared" si="8"/>
        <v/>
      </c>
      <c r="AB34" s="39"/>
      <c r="AC34" s="39" t="str">
        <f t="shared" si="7"/>
        <v/>
      </c>
    </row>
    <row r="35" spans="1:29" ht="15" hidden="1">
      <c r="A35" s="35" t="str">
        <f>IF(IFERROR(INDEX(Datenbasis!I:I,MATCH($C35,Datenbasis!$F:$F,0)),"")=0,"",IFERROR(INDEX(Datenbasis!I:I,MATCH($C35,Datenbasis!$F:$F,0)),""))</f>
        <v/>
      </c>
      <c r="B35" s="35" t="str">
        <f>IF(IFERROR(INDEX(Datenbasis!E:E,MATCH($C35,Datenbasis!$F:$F,0)),"")=0,"",IFERROR(INDEX(Datenbasis!E:E,MATCH($C35,Datenbasis!$F:$F,0)),""))</f>
        <v/>
      </c>
      <c r="C35" s="36" t="str">
        <f>+IF(DropDown!B33=0," ",DropDown!B33)</f>
        <v xml:space="preserve"> </v>
      </c>
      <c r="D35" s="36" t="str">
        <f>IF(IFERROR(INDEX(Datenbasis!G:G,MATCH($C35,Datenbasis!$F:$F,0)),"")=0,"",IFERROR(INDEX(Datenbasis!G:G,MATCH($C35,Datenbasis!$F:$F,0)),""))</f>
        <v/>
      </c>
      <c r="E35" s="36" t="str">
        <f>IF(IFERROR(INDEX(Datenbasis!J:J,MATCH($C35,Datenbasis!$F:$F,0)),"")=0,"",IFERROR(INDEX(Datenbasis!J:J,MATCH($C35,Datenbasis!$F:$F,0)),""))</f>
        <v/>
      </c>
      <c r="F35" s="37" t="str">
        <f>IFERROR(SUMIF(Datenbasis!$B:$B,CONCATENATE($C35,F$3),Datenbasis!$S:$S)/COUNTIF(Datenbasis!$B:$B,CONCATENATE($C35,'Tabellarische Auswertung'!F$3)),"")</f>
        <v/>
      </c>
      <c r="G35" s="37" t="str">
        <f>IFERROR(SUMIF(Datenbasis!$B:$B,CONCATENATE($C35,G$3),Datenbasis!$S:$S)/COUNTIF(Datenbasis!$B:$B,CONCATENATE($C35,'Tabellarische Auswertung'!G$3)),"")</f>
        <v/>
      </c>
      <c r="H35" s="37" t="str">
        <f>IFERROR(SUMIF(Datenbasis!$B:$B,CONCATENATE($C35,H$3),Datenbasis!$S:$S)/COUNTIF(Datenbasis!$B:$B,CONCATENATE($C35,'Tabellarische Auswertung'!H$3)),"")</f>
        <v/>
      </c>
      <c r="I35" s="37" t="str">
        <f t="shared" si="1"/>
        <v/>
      </c>
      <c r="J35" s="37" t="str">
        <f>IFERROR(SUMIF(Datenbasis!$B:$B,CONCATENATE($C35,J$3),Datenbasis!$S:$S)/COUNTIF(Datenbasis!$B:$B,CONCATENATE($C35,'Tabellarische Auswertung'!J$3)),"")</f>
        <v/>
      </c>
      <c r="K35" s="37" t="str">
        <f>IFERROR(SUMIF(Datenbasis!$B:$B,CONCATENATE($C35,K$3),Datenbasis!$S:$S)/COUNTIF(Datenbasis!$B:$B,CONCATENATE($C35,'Tabellarische Auswertung'!K$3)),"")</f>
        <v/>
      </c>
      <c r="L35" s="37" t="str">
        <f>IFERROR(SUMIF(Datenbasis!$B:$B,CONCATENATE($C35,L$3),Datenbasis!$S:$S)/COUNTIF(Datenbasis!$B:$B,CONCATENATE($C35,'Tabellarische Auswertung'!L$3)),"")</f>
        <v/>
      </c>
      <c r="M35" s="37" t="str">
        <f t="shared" si="2"/>
        <v/>
      </c>
      <c r="N35" s="37" t="str">
        <f>IFERROR(SUMIF(Datenbasis!$B:$B,CONCATENATE($C35,N$3),Datenbasis!$S:$S)/COUNTIF(Datenbasis!$B:$B,CONCATENATE($C35,'Tabellarische Auswertung'!N$3)),"")</f>
        <v/>
      </c>
      <c r="O35" s="37" t="str">
        <f>IFERROR(SUMIF(Datenbasis!$B:$B,CONCATENATE($C35,O$3),Datenbasis!$S:$S)/COUNTIF(Datenbasis!$B:$B,CONCATENATE($C35,'Tabellarische Auswertung'!O$3)),"")</f>
        <v/>
      </c>
      <c r="P35" s="37" t="str">
        <f>IFERROR(SUMIF(Datenbasis!$B:$B,CONCATENATE($C35,P$3),Datenbasis!$S:$S)/COUNTIF(Datenbasis!$B:$B,CONCATENATE($C35,'Tabellarische Auswertung'!P$3)),"")</f>
        <v/>
      </c>
      <c r="Q35" s="37" t="str">
        <f t="shared" si="3"/>
        <v/>
      </c>
      <c r="R35" s="37" t="str">
        <f>IFERROR(SUMIF(Datenbasis!$B:$B,CONCATENATE($C35,R$3),Datenbasis!$S:$S)/COUNTIF(Datenbasis!$B:$B,CONCATENATE($C35,'Tabellarische Auswertung'!R$3)),"")</f>
        <v/>
      </c>
      <c r="S35" s="37" t="str">
        <f>IFERROR(SUMIF(Datenbasis!$B:$B,CONCATENATE($C35,S$3),Datenbasis!$S:$S)/COUNTIF(Datenbasis!$B:$B,CONCATENATE($C35,'Tabellarische Auswertung'!S$3)),"")</f>
        <v/>
      </c>
      <c r="T35" s="37" t="str">
        <f>IFERROR(SUMIF(Datenbasis!$B:$B,CONCATENATE($C35,T$3),Datenbasis!$S:$S)/COUNTIF(Datenbasis!$B:$B,CONCATENATE($C35,'Tabellarische Auswertung'!T$3)),"")</f>
        <v/>
      </c>
      <c r="U35" s="37" t="str">
        <f t="shared" si="4"/>
        <v/>
      </c>
      <c r="V35" s="37" t="str">
        <f>IFERROR(SUMIF(Datenbasis!$B:$B,CONCATENATE($C35,V$3),Datenbasis!$S:$S)/COUNTIF(Datenbasis!$B:$B,CONCATENATE($C35,'Tabellarische Auswertung'!V$3)),"")</f>
        <v/>
      </c>
      <c r="W35" s="37" t="str">
        <f>IFERROR(SUMIF(Datenbasis!$B:$B,CONCATENATE($C35,W$3),Datenbasis!$S:$S)/COUNTIF(Datenbasis!$B:$B,CONCATENATE($C35,'Tabellarische Auswertung'!W$3)),"")</f>
        <v/>
      </c>
      <c r="X35" s="37" t="str">
        <f>IFERROR(SUMIF(Datenbasis!$B:$B,CONCATENATE($C35,X$3),Datenbasis!$S:$S)/COUNTIF(Datenbasis!$B:$B,CONCATENATE($C35,'Tabellarische Auswertung'!X$3)),"")</f>
        <v/>
      </c>
      <c r="Y35" s="37" t="str">
        <f t="shared" si="5"/>
        <v/>
      </c>
      <c r="Z35" s="38" t="str">
        <f t="shared" si="6"/>
        <v/>
      </c>
      <c r="AA35" s="39" t="str">
        <f t="shared" si="8"/>
        <v/>
      </c>
      <c r="AB35" s="39"/>
      <c r="AC35" s="39" t="str">
        <f t="shared" si="7"/>
        <v/>
      </c>
    </row>
    <row r="36" spans="1:29" ht="15" hidden="1">
      <c r="A36" s="35" t="str">
        <f>IF(IFERROR(INDEX(Datenbasis!I:I,MATCH($C36,Datenbasis!$F:$F,0)),"")=0,"",IFERROR(INDEX(Datenbasis!I:I,MATCH($C36,Datenbasis!$F:$F,0)),""))</f>
        <v/>
      </c>
      <c r="B36" s="35" t="str">
        <f>IF(IFERROR(INDEX(Datenbasis!E:E,MATCH($C36,Datenbasis!$F:$F,0)),"")=0,"",IFERROR(INDEX(Datenbasis!E:E,MATCH($C36,Datenbasis!$F:$F,0)),""))</f>
        <v/>
      </c>
      <c r="C36" s="36" t="str">
        <f>+IF(DropDown!B34=0," ",DropDown!B34)</f>
        <v xml:space="preserve"> </v>
      </c>
      <c r="D36" s="36" t="str">
        <f>IF(IFERROR(INDEX(Datenbasis!G:G,MATCH($C36,Datenbasis!$F:$F,0)),"")=0,"",IFERROR(INDEX(Datenbasis!G:G,MATCH($C36,Datenbasis!$F:$F,0)),""))</f>
        <v/>
      </c>
      <c r="E36" s="36" t="str">
        <f>IF(IFERROR(INDEX(Datenbasis!J:J,MATCH($C36,Datenbasis!$F:$F,0)),"")=0,"",IFERROR(INDEX(Datenbasis!J:J,MATCH($C36,Datenbasis!$F:$F,0)),""))</f>
        <v/>
      </c>
      <c r="F36" s="37" t="str">
        <f>IFERROR(SUMIF(Datenbasis!$B:$B,CONCATENATE($C36,F$3),Datenbasis!$S:$S)/COUNTIF(Datenbasis!$B:$B,CONCATENATE($C36,'Tabellarische Auswertung'!F$3)),"")</f>
        <v/>
      </c>
      <c r="G36" s="37" t="str">
        <f>IFERROR(SUMIF(Datenbasis!$B:$B,CONCATENATE($C36,G$3),Datenbasis!$S:$S)/COUNTIF(Datenbasis!$B:$B,CONCATENATE($C36,'Tabellarische Auswertung'!G$3)),"")</f>
        <v/>
      </c>
      <c r="H36" s="37" t="str">
        <f>IFERROR(SUMIF(Datenbasis!$B:$B,CONCATENATE($C36,H$3),Datenbasis!$S:$S)/COUNTIF(Datenbasis!$B:$B,CONCATENATE($C36,'Tabellarische Auswertung'!H$3)),"")</f>
        <v/>
      </c>
      <c r="I36" s="37" t="str">
        <f t="shared" si="1"/>
        <v/>
      </c>
      <c r="J36" s="37" t="str">
        <f>IFERROR(SUMIF(Datenbasis!$B:$B,CONCATENATE($C36,J$3),Datenbasis!$S:$S)/COUNTIF(Datenbasis!$B:$B,CONCATENATE($C36,'Tabellarische Auswertung'!J$3)),"")</f>
        <v/>
      </c>
      <c r="K36" s="37" t="str">
        <f>IFERROR(SUMIF(Datenbasis!$B:$B,CONCATENATE($C36,K$3),Datenbasis!$S:$S)/COUNTIF(Datenbasis!$B:$B,CONCATENATE($C36,'Tabellarische Auswertung'!K$3)),"")</f>
        <v/>
      </c>
      <c r="L36" s="37" t="str">
        <f>IFERROR(SUMIF(Datenbasis!$B:$B,CONCATENATE($C36,L$3),Datenbasis!$S:$S)/COUNTIF(Datenbasis!$B:$B,CONCATENATE($C36,'Tabellarische Auswertung'!L$3)),"")</f>
        <v/>
      </c>
      <c r="M36" s="37" t="str">
        <f t="shared" si="2"/>
        <v/>
      </c>
      <c r="N36" s="37" t="str">
        <f>IFERROR(SUMIF(Datenbasis!$B:$B,CONCATENATE($C36,N$3),Datenbasis!$S:$S)/COUNTIF(Datenbasis!$B:$B,CONCATENATE($C36,'Tabellarische Auswertung'!N$3)),"")</f>
        <v/>
      </c>
      <c r="O36" s="37" t="str">
        <f>IFERROR(SUMIF(Datenbasis!$B:$B,CONCATENATE($C36,O$3),Datenbasis!$S:$S)/COUNTIF(Datenbasis!$B:$B,CONCATENATE($C36,'Tabellarische Auswertung'!O$3)),"")</f>
        <v/>
      </c>
      <c r="P36" s="37" t="str">
        <f>IFERROR(SUMIF(Datenbasis!$B:$B,CONCATENATE($C36,P$3),Datenbasis!$S:$S)/COUNTIF(Datenbasis!$B:$B,CONCATENATE($C36,'Tabellarische Auswertung'!P$3)),"")</f>
        <v/>
      </c>
      <c r="Q36" s="37" t="str">
        <f t="shared" si="3"/>
        <v/>
      </c>
      <c r="R36" s="37" t="str">
        <f>IFERROR(SUMIF(Datenbasis!$B:$B,CONCATENATE($C36,R$3),Datenbasis!$S:$S)/COUNTIF(Datenbasis!$B:$B,CONCATENATE($C36,'Tabellarische Auswertung'!R$3)),"")</f>
        <v/>
      </c>
      <c r="S36" s="37" t="str">
        <f>IFERROR(SUMIF(Datenbasis!$B:$B,CONCATENATE($C36,S$3),Datenbasis!$S:$S)/COUNTIF(Datenbasis!$B:$B,CONCATENATE($C36,'Tabellarische Auswertung'!S$3)),"")</f>
        <v/>
      </c>
      <c r="T36" s="37" t="str">
        <f>IFERROR(SUMIF(Datenbasis!$B:$B,CONCATENATE($C36,T$3),Datenbasis!$S:$S)/COUNTIF(Datenbasis!$B:$B,CONCATENATE($C36,'Tabellarische Auswertung'!T$3)),"")</f>
        <v/>
      </c>
      <c r="U36" s="37" t="str">
        <f t="shared" si="4"/>
        <v/>
      </c>
      <c r="V36" s="37" t="str">
        <f>IFERROR(SUMIF(Datenbasis!$B:$B,CONCATENATE($C36,V$3),Datenbasis!$S:$S)/COUNTIF(Datenbasis!$B:$B,CONCATENATE($C36,'Tabellarische Auswertung'!V$3)),"")</f>
        <v/>
      </c>
      <c r="W36" s="37" t="str">
        <f>IFERROR(SUMIF(Datenbasis!$B:$B,CONCATENATE($C36,W$3),Datenbasis!$S:$S)/COUNTIF(Datenbasis!$B:$B,CONCATENATE($C36,'Tabellarische Auswertung'!W$3)),"")</f>
        <v/>
      </c>
      <c r="X36" s="37" t="str">
        <f>IFERROR(SUMIF(Datenbasis!$B:$B,CONCATENATE($C36,X$3),Datenbasis!$S:$S)/COUNTIF(Datenbasis!$B:$B,CONCATENATE($C36,'Tabellarische Auswertung'!X$3)),"")</f>
        <v/>
      </c>
      <c r="Y36" s="37" t="str">
        <f t="shared" si="5"/>
        <v/>
      </c>
      <c r="Z36" s="38" t="str">
        <f t="shared" si="6"/>
        <v/>
      </c>
      <c r="AA36" s="39" t="str">
        <f t="shared" si="8"/>
        <v/>
      </c>
      <c r="AB36" s="39"/>
      <c r="AC36" s="39" t="str">
        <f t="shared" si="7"/>
        <v/>
      </c>
    </row>
    <row r="37" spans="1:29" ht="15" hidden="1">
      <c r="A37" s="35" t="str">
        <f>IF(IFERROR(INDEX(Datenbasis!I:I,MATCH($C37,Datenbasis!$F:$F,0)),"")=0,"",IFERROR(INDEX(Datenbasis!I:I,MATCH($C37,Datenbasis!$F:$F,0)),""))</f>
        <v/>
      </c>
      <c r="B37" s="35" t="str">
        <f>IF(IFERROR(INDEX(Datenbasis!E:E,MATCH($C37,Datenbasis!$F:$F,0)),"")=0,"",IFERROR(INDEX(Datenbasis!E:E,MATCH($C37,Datenbasis!$F:$F,0)),""))</f>
        <v/>
      </c>
      <c r="C37" s="36" t="str">
        <f>+IF(DropDown!B35=0," ",DropDown!B35)</f>
        <v xml:space="preserve"> </v>
      </c>
      <c r="D37" s="36" t="str">
        <f>IF(IFERROR(INDEX(Datenbasis!G:G,MATCH($C37,Datenbasis!$F:$F,0)),"")=0,"",IFERROR(INDEX(Datenbasis!G:G,MATCH($C37,Datenbasis!$F:$F,0)),""))</f>
        <v/>
      </c>
      <c r="E37" s="36" t="str">
        <f>IF(IFERROR(INDEX(Datenbasis!J:J,MATCH($C37,Datenbasis!$F:$F,0)),"")=0,"",IFERROR(INDEX(Datenbasis!J:J,MATCH($C37,Datenbasis!$F:$F,0)),""))</f>
        <v/>
      </c>
      <c r="F37" s="37" t="str">
        <f>IFERROR(SUMIF(Datenbasis!$B:$B,CONCATENATE($C37,F$3),Datenbasis!$S:$S)/COUNTIF(Datenbasis!$B:$B,CONCATENATE($C37,'Tabellarische Auswertung'!F$3)),"")</f>
        <v/>
      </c>
      <c r="G37" s="37" t="str">
        <f>IFERROR(SUMIF(Datenbasis!$B:$B,CONCATENATE($C37,G$3),Datenbasis!$S:$S)/COUNTIF(Datenbasis!$B:$B,CONCATENATE($C37,'Tabellarische Auswertung'!G$3)),"")</f>
        <v/>
      </c>
      <c r="H37" s="37" t="str">
        <f>IFERROR(SUMIF(Datenbasis!$B:$B,CONCATENATE($C37,H$3),Datenbasis!$S:$S)/COUNTIF(Datenbasis!$B:$B,CONCATENATE($C37,'Tabellarische Auswertung'!H$3)),"")</f>
        <v/>
      </c>
      <c r="I37" s="37" t="str">
        <f t="shared" si="1"/>
        <v/>
      </c>
      <c r="J37" s="37" t="str">
        <f>IFERROR(SUMIF(Datenbasis!$B:$B,CONCATENATE($C37,J$3),Datenbasis!$S:$S)/COUNTIF(Datenbasis!$B:$B,CONCATENATE($C37,'Tabellarische Auswertung'!J$3)),"")</f>
        <v/>
      </c>
      <c r="K37" s="37" t="str">
        <f>IFERROR(SUMIF(Datenbasis!$B:$B,CONCATENATE($C37,K$3),Datenbasis!$S:$S)/COUNTIF(Datenbasis!$B:$B,CONCATENATE($C37,'Tabellarische Auswertung'!K$3)),"")</f>
        <v/>
      </c>
      <c r="L37" s="37" t="str">
        <f>IFERROR(SUMIF(Datenbasis!$B:$B,CONCATENATE($C37,L$3),Datenbasis!$S:$S)/COUNTIF(Datenbasis!$B:$B,CONCATENATE($C37,'Tabellarische Auswertung'!L$3)),"")</f>
        <v/>
      </c>
      <c r="M37" s="37" t="str">
        <f t="shared" si="2"/>
        <v/>
      </c>
      <c r="N37" s="37" t="str">
        <f>IFERROR(SUMIF(Datenbasis!$B:$B,CONCATENATE($C37,N$3),Datenbasis!$S:$S)/COUNTIF(Datenbasis!$B:$B,CONCATENATE($C37,'Tabellarische Auswertung'!N$3)),"")</f>
        <v/>
      </c>
      <c r="O37" s="37" t="str">
        <f>IFERROR(SUMIF(Datenbasis!$B:$B,CONCATENATE($C37,O$3),Datenbasis!$S:$S)/COUNTIF(Datenbasis!$B:$B,CONCATENATE($C37,'Tabellarische Auswertung'!O$3)),"")</f>
        <v/>
      </c>
      <c r="P37" s="37" t="str">
        <f>IFERROR(SUMIF(Datenbasis!$B:$B,CONCATENATE($C37,P$3),Datenbasis!$S:$S)/COUNTIF(Datenbasis!$B:$B,CONCATENATE($C37,'Tabellarische Auswertung'!P$3)),"")</f>
        <v/>
      </c>
      <c r="Q37" s="37" t="str">
        <f t="shared" si="3"/>
        <v/>
      </c>
      <c r="R37" s="37" t="str">
        <f>IFERROR(SUMIF(Datenbasis!$B:$B,CONCATENATE($C37,R$3),Datenbasis!$S:$S)/COUNTIF(Datenbasis!$B:$B,CONCATENATE($C37,'Tabellarische Auswertung'!R$3)),"")</f>
        <v/>
      </c>
      <c r="S37" s="37" t="str">
        <f>IFERROR(SUMIF(Datenbasis!$B:$B,CONCATENATE($C37,S$3),Datenbasis!$S:$S)/COUNTIF(Datenbasis!$B:$B,CONCATENATE($C37,'Tabellarische Auswertung'!S$3)),"")</f>
        <v/>
      </c>
      <c r="T37" s="37" t="str">
        <f>IFERROR(SUMIF(Datenbasis!$B:$B,CONCATENATE($C37,T$3),Datenbasis!$S:$S)/COUNTIF(Datenbasis!$B:$B,CONCATENATE($C37,'Tabellarische Auswertung'!T$3)),"")</f>
        <v/>
      </c>
      <c r="U37" s="37" t="str">
        <f t="shared" si="4"/>
        <v/>
      </c>
      <c r="V37" s="37" t="str">
        <f>IFERROR(SUMIF(Datenbasis!$B:$B,CONCATENATE($C37,V$3),Datenbasis!$S:$S)/COUNTIF(Datenbasis!$B:$B,CONCATENATE($C37,'Tabellarische Auswertung'!V$3)),"")</f>
        <v/>
      </c>
      <c r="W37" s="37" t="str">
        <f>IFERROR(SUMIF(Datenbasis!$B:$B,CONCATENATE($C37,W$3),Datenbasis!$S:$S)/COUNTIF(Datenbasis!$B:$B,CONCATENATE($C37,'Tabellarische Auswertung'!W$3)),"")</f>
        <v/>
      </c>
      <c r="X37" s="37" t="str">
        <f>IFERROR(SUMIF(Datenbasis!$B:$B,CONCATENATE($C37,X$3),Datenbasis!$S:$S)/COUNTIF(Datenbasis!$B:$B,CONCATENATE($C37,'Tabellarische Auswertung'!X$3)),"")</f>
        <v/>
      </c>
      <c r="Y37" s="37" t="str">
        <f t="shared" si="5"/>
        <v/>
      </c>
      <c r="Z37" s="38" t="str">
        <f t="shared" si="6"/>
        <v/>
      </c>
      <c r="AA37" s="39" t="str">
        <f t="shared" si="8"/>
        <v/>
      </c>
      <c r="AB37" s="39"/>
      <c r="AC37" s="39" t="str">
        <f t="shared" si="7"/>
        <v/>
      </c>
    </row>
    <row r="38" spans="1:29" ht="15" hidden="1">
      <c r="A38" s="35" t="str">
        <f>IF(IFERROR(INDEX(Datenbasis!I:I,MATCH($C38,Datenbasis!$F:$F,0)),"")=0,"",IFERROR(INDEX(Datenbasis!I:I,MATCH($C38,Datenbasis!$F:$F,0)),""))</f>
        <v/>
      </c>
      <c r="B38" s="35" t="str">
        <f>IF(IFERROR(INDEX(Datenbasis!E:E,MATCH($C38,Datenbasis!$F:$F,0)),"")=0,"",IFERROR(INDEX(Datenbasis!E:E,MATCH($C38,Datenbasis!$F:$F,0)),""))</f>
        <v/>
      </c>
      <c r="C38" s="36" t="str">
        <f>+IF(DropDown!B36=0," ",DropDown!B36)</f>
        <v xml:space="preserve"> </v>
      </c>
      <c r="D38" s="36" t="str">
        <f>IF(IFERROR(INDEX(Datenbasis!G:G,MATCH($C38,Datenbasis!$F:$F,0)),"")=0,"",IFERROR(INDEX(Datenbasis!G:G,MATCH($C38,Datenbasis!$F:$F,0)),""))</f>
        <v/>
      </c>
      <c r="E38" s="36" t="str">
        <f>IF(IFERROR(INDEX(Datenbasis!J:J,MATCH($C38,Datenbasis!$F:$F,0)),"")=0,"",IFERROR(INDEX(Datenbasis!J:J,MATCH($C38,Datenbasis!$F:$F,0)),""))</f>
        <v/>
      </c>
      <c r="F38" s="37" t="str">
        <f>IFERROR(SUMIF(Datenbasis!$B:$B,CONCATENATE($C38,F$3),Datenbasis!$S:$S)/COUNTIF(Datenbasis!$B:$B,CONCATENATE($C38,'Tabellarische Auswertung'!F$3)),"")</f>
        <v/>
      </c>
      <c r="G38" s="37" t="str">
        <f>IFERROR(SUMIF(Datenbasis!$B:$B,CONCATENATE($C38,G$3),Datenbasis!$S:$S)/COUNTIF(Datenbasis!$B:$B,CONCATENATE($C38,'Tabellarische Auswertung'!G$3)),"")</f>
        <v/>
      </c>
      <c r="H38" s="37" t="str">
        <f>IFERROR(SUMIF(Datenbasis!$B:$B,CONCATENATE($C38,H$3),Datenbasis!$S:$S)/COUNTIF(Datenbasis!$B:$B,CONCATENATE($C38,'Tabellarische Auswertung'!H$3)),"")</f>
        <v/>
      </c>
      <c r="I38" s="37" t="str">
        <f t="shared" si="1"/>
        <v/>
      </c>
      <c r="J38" s="37" t="str">
        <f>IFERROR(SUMIF(Datenbasis!$B:$B,CONCATENATE($C38,J$3),Datenbasis!$S:$S)/COUNTIF(Datenbasis!$B:$B,CONCATENATE($C38,'Tabellarische Auswertung'!J$3)),"")</f>
        <v/>
      </c>
      <c r="K38" s="37" t="str">
        <f>IFERROR(SUMIF(Datenbasis!$B:$B,CONCATENATE($C38,K$3),Datenbasis!$S:$S)/COUNTIF(Datenbasis!$B:$B,CONCATENATE($C38,'Tabellarische Auswertung'!K$3)),"")</f>
        <v/>
      </c>
      <c r="L38" s="37" t="str">
        <f>IFERROR(SUMIF(Datenbasis!$B:$B,CONCATENATE($C38,L$3),Datenbasis!$S:$S)/COUNTIF(Datenbasis!$B:$B,CONCATENATE($C38,'Tabellarische Auswertung'!L$3)),"")</f>
        <v/>
      </c>
      <c r="M38" s="37" t="str">
        <f t="shared" si="2"/>
        <v/>
      </c>
      <c r="N38" s="37" t="str">
        <f>IFERROR(SUMIF(Datenbasis!$B:$B,CONCATENATE($C38,N$3),Datenbasis!$S:$S)/COUNTIF(Datenbasis!$B:$B,CONCATENATE($C38,'Tabellarische Auswertung'!N$3)),"")</f>
        <v/>
      </c>
      <c r="O38" s="37" t="str">
        <f>IFERROR(SUMIF(Datenbasis!$B:$B,CONCATENATE($C38,O$3),Datenbasis!$S:$S)/COUNTIF(Datenbasis!$B:$B,CONCATENATE($C38,'Tabellarische Auswertung'!O$3)),"")</f>
        <v/>
      </c>
      <c r="P38" s="37" t="str">
        <f>IFERROR(SUMIF(Datenbasis!$B:$B,CONCATENATE($C38,P$3),Datenbasis!$S:$S)/COUNTIF(Datenbasis!$B:$B,CONCATENATE($C38,'Tabellarische Auswertung'!P$3)),"")</f>
        <v/>
      </c>
      <c r="Q38" s="37" t="str">
        <f t="shared" si="3"/>
        <v/>
      </c>
      <c r="R38" s="37" t="str">
        <f>IFERROR(SUMIF(Datenbasis!$B:$B,CONCATENATE($C38,R$3),Datenbasis!$S:$S)/COUNTIF(Datenbasis!$B:$B,CONCATENATE($C38,'Tabellarische Auswertung'!R$3)),"")</f>
        <v/>
      </c>
      <c r="S38" s="37" t="str">
        <f>IFERROR(SUMIF(Datenbasis!$B:$B,CONCATENATE($C38,S$3),Datenbasis!$S:$S)/COUNTIF(Datenbasis!$B:$B,CONCATENATE($C38,'Tabellarische Auswertung'!S$3)),"")</f>
        <v/>
      </c>
      <c r="T38" s="37" t="str">
        <f>IFERROR(SUMIF(Datenbasis!$B:$B,CONCATENATE($C38,T$3),Datenbasis!$S:$S)/COUNTIF(Datenbasis!$B:$B,CONCATENATE($C38,'Tabellarische Auswertung'!T$3)),"")</f>
        <v/>
      </c>
      <c r="U38" s="37" t="str">
        <f t="shared" si="4"/>
        <v/>
      </c>
      <c r="V38" s="37" t="str">
        <f>IFERROR(SUMIF(Datenbasis!$B:$B,CONCATENATE($C38,V$3),Datenbasis!$S:$S)/COUNTIF(Datenbasis!$B:$B,CONCATENATE($C38,'Tabellarische Auswertung'!V$3)),"")</f>
        <v/>
      </c>
      <c r="W38" s="37" t="str">
        <f>IFERROR(SUMIF(Datenbasis!$B:$B,CONCATENATE($C38,W$3),Datenbasis!$S:$S)/COUNTIF(Datenbasis!$B:$B,CONCATENATE($C38,'Tabellarische Auswertung'!W$3)),"")</f>
        <v/>
      </c>
      <c r="X38" s="37" t="str">
        <f>IFERROR(SUMIF(Datenbasis!$B:$B,CONCATENATE($C38,X$3),Datenbasis!$S:$S)/COUNTIF(Datenbasis!$B:$B,CONCATENATE($C38,'Tabellarische Auswertung'!X$3)),"")</f>
        <v/>
      </c>
      <c r="Y38" s="37" t="str">
        <f t="shared" si="5"/>
        <v/>
      </c>
      <c r="Z38" s="38" t="str">
        <f t="shared" si="6"/>
        <v/>
      </c>
      <c r="AA38" s="39" t="str">
        <f t="shared" si="8"/>
        <v/>
      </c>
      <c r="AB38" s="39"/>
      <c r="AC38" s="39" t="str">
        <f t="shared" si="7"/>
        <v/>
      </c>
    </row>
    <row r="39" spans="1:29" ht="15" hidden="1">
      <c r="A39" s="35" t="str">
        <f>IF(IFERROR(INDEX(Datenbasis!I:I,MATCH($C39,Datenbasis!$F:$F,0)),"")=0,"",IFERROR(INDEX(Datenbasis!I:I,MATCH($C39,Datenbasis!$F:$F,0)),""))</f>
        <v/>
      </c>
      <c r="B39" s="35" t="str">
        <f>IF(IFERROR(INDEX(Datenbasis!E:E,MATCH($C39,Datenbasis!$F:$F,0)),"")=0,"",IFERROR(INDEX(Datenbasis!E:E,MATCH($C39,Datenbasis!$F:$F,0)),""))</f>
        <v/>
      </c>
      <c r="C39" s="36" t="str">
        <f>+IF(DropDown!B37=0," ",DropDown!B37)</f>
        <v xml:space="preserve"> </v>
      </c>
      <c r="D39" s="36" t="str">
        <f>IF(IFERROR(INDEX(Datenbasis!G:G,MATCH($C39,Datenbasis!$F:$F,0)),"")=0,"",IFERROR(INDEX(Datenbasis!G:G,MATCH($C39,Datenbasis!$F:$F,0)),""))</f>
        <v/>
      </c>
      <c r="E39" s="36" t="str">
        <f>IF(IFERROR(INDEX(Datenbasis!J:J,MATCH($C39,Datenbasis!$F:$F,0)),"")=0,"",IFERROR(INDEX(Datenbasis!J:J,MATCH($C39,Datenbasis!$F:$F,0)),""))</f>
        <v/>
      </c>
      <c r="F39" s="37" t="str">
        <f>IFERROR(SUMIF(Datenbasis!$B:$B,CONCATENATE($C39,F$3),Datenbasis!$S:$S)/COUNTIF(Datenbasis!$B:$B,CONCATENATE($C39,'Tabellarische Auswertung'!F$3)),"")</f>
        <v/>
      </c>
      <c r="G39" s="37" t="str">
        <f>IFERROR(SUMIF(Datenbasis!$B:$B,CONCATENATE($C39,G$3),Datenbasis!$S:$S)/COUNTIF(Datenbasis!$B:$B,CONCATENATE($C39,'Tabellarische Auswertung'!G$3)),"")</f>
        <v/>
      </c>
      <c r="H39" s="37" t="str">
        <f>IFERROR(SUMIF(Datenbasis!$B:$B,CONCATENATE($C39,H$3),Datenbasis!$S:$S)/COUNTIF(Datenbasis!$B:$B,CONCATENATE($C39,'Tabellarische Auswertung'!H$3)),"")</f>
        <v/>
      </c>
      <c r="I39" s="37" t="str">
        <f t="shared" si="1"/>
        <v/>
      </c>
      <c r="J39" s="37" t="str">
        <f>IFERROR(SUMIF(Datenbasis!$B:$B,CONCATENATE($C39,J$3),Datenbasis!$S:$S)/COUNTIF(Datenbasis!$B:$B,CONCATENATE($C39,'Tabellarische Auswertung'!J$3)),"")</f>
        <v/>
      </c>
      <c r="K39" s="37" t="str">
        <f>IFERROR(SUMIF(Datenbasis!$B:$B,CONCATENATE($C39,K$3),Datenbasis!$S:$S)/COUNTIF(Datenbasis!$B:$B,CONCATENATE($C39,'Tabellarische Auswertung'!K$3)),"")</f>
        <v/>
      </c>
      <c r="L39" s="37" t="str">
        <f>IFERROR(SUMIF(Datenbasis!$B:$B,CONCATENATE($C39,L$3),Datenbasis!$S:$S)/COUNTIF(Datenbasis!$B:$B,CONCATENATE($C39,'Tabellarische Auswertung'!L$3)),"")</f>
        <v/>
      </c>
      <c r="M39" s="37" t="str">
        <f t="shared" si="2"/>
        <v/>
      </c>
      <c r="N39" s="37" t="str">
        <f>IFERROR(SUMIF(Datenbasis!$B:$B,CONCATENATE($C39,N$3),Datenbasis!$S:$S)/COUNTIF(Datenbasis!$B:$B,CONCATENATE($C39,'Tabellarische Auswertung'!N$3)),"")</f>
        <v/>
      </c>
      <c r="O39" s="37" t="str">
        <f>IFERROR(SUMIF(Datenbasis!$B:$B,CONCATENATE($C39,O$3),Datenbasis!$S:$S)/COUNTIF(Datenbasis!$B:$B,CONCATENATE($C39,'Tabellarische Auswertung'!O$3)),"")</f>
        <v/>
      </c>
      <c r="P39" s="37" t="str">
        <f>IFERROR(SUMIF(Datenbasis!$B:$B,CONCATENATE($C39,P$3),Datenbasis!$S:$S)/COUNTIF(Datenbasis!$B:$B,CONCATENATE($C39,'Tabellarische Auswertung'!P$3)),"")</f>
        <v/>
      </c>
      <c r="Q39" s="37" t="str">
        <f t="shared" si="3"/>
        <v/>
      </c>
      <c r="R39" s="37" t="str">
        <f>IFERROR(SUMIF(Datenbasis!$B:$B,CONCATENATE($C39,R$3),Datenbasis!$S:$S)/COUNTIF(Datenbasis!$B:$B,CONCATENATE($C39,'Tabellarische Auswertung'!R$3)),"")</f>
        <v/>
      </c>
      <c r="S39" s="37" t="str">
        <f>IFERROR(SUMIF(Datenbasis!$B:$B,CONCATENATE($C39,S$3),Datenbasis!$S:$S)/COUNTIF(Datenbasis!$B:$B,CONCATENATE($C39,'Tabellarische Auswertung'!S$3)),"")</f>
        <v/>
      </c>
      <c r="T39" s="37" t="str">
        <f>IFERROR(SUMIF(Datenbasis!$B:$B,CONCATENATE($C39,T$3),Datenbasis!$S:$S)/COUNTIF(Datenbasis!$B:$B,CONCATENATE($C39,'Tabellarische Auswertung'!T$3)),"")</f>
        <v/>
      </c>
      <c r="U39" s="37" t="str">
        <f t="shared" si="4"/>
        <v/>
      </c>
      <c r="V39" s="37" t="str">
        <f>IFERROR(SUMIF(Datenbasis!$B:$B,CONCATENATE($C39,V$3),Datenbasis!$S:$S)/COUNTIF(Datenbasis!$B:$B,CONCATENATE($C39,'Tabellarische Auswertung'!V$3)),"")</f>
        <v/>
      </c>
      <c r="W39" s="37" t="str">
        <f>IFERROR(SUMIF(Datenbasis!$B:$B,CONCATENATE($C39,W$3),Datenbasis!$S:$S)/COUNTIF(Datenbasis!$B:$B,CONCATENATE($C39,'Tabellarische Auswertung'!W$3)),"")</f>
        <v/>
      </c>
      <c r="X39" s="37" t="str">
        <f>IFERROR(SUMIF(Datenbasis!$B:$B,CONCATENATE($C39,X$3),Datenbasis!$S:$S)/COUNTIF(Datenbasis!$B:$B,CONCATENATE($C39,'Tabellarische Auswertung'!X$3)),"")</f>
        <v/>
      </c>
      <c r="Y39" s="37" t="str">
        <f t="shared" si="5"/>
        <v/>
      </c>
      <c r="Z39" s="38" t="str">
        <f t="shared" si="6"/>
        <v/>
      </c>
      <c r="AA39" s="39" t="str">
        <f t="shared" si="8"/>
        <v/>
      </c>
      <c r="AB39" s="39"/>
      <c r="AC39" s="39" t="str">
        <f t="shared" si="7"/>
        <v/>
      </c>
    </row>
    <row r="40" spans="1:29" ht="15" hidden="1">
      <c r="A40" s="35" t="str">
        <f>IF(IFERROR(INDEX(Datenbasis!I:I,MATCH($C40,Datenbasis!$F:$F,0)),"")=0,"",IFERROR(INDEX(Datenbasis!I:I,MATCH($C40,Datenbasis!$F:$F,0)),""))</f>
        <v/>
      </c>
      <c r="B40" s="35" t="str">
        <f>IF(IFERROR(INDEX(Datenbasis!E:E,MATCH($C40,Datenbasis!$F:$F,0)),"")=0,"",IFERROR(INDEX(Datenbasis!E:E,MATCH($C40,Datenbasis!$F:$F,0)),""))</f>
        <v/>
      </c>
      <c r="C40" s="36" t="str">
        <f>+IF(DropDown!B38=0," ",DropDown!B38)</f>
        <v xml:space="preserve"> </v>
      </c>
      <c r="D40" s="36" t="str">
        <f>IF(IFERROR(INDEX(Datenbasis!G:G,MATCH($C40,Datenbasis!$F:$F,0)),"")=0,"",IFERROR(INDEX(Datenbasis!G:G,MATCH($C40,Datenbasis!$F:$F,0)),""))</f>
        <v/>
      </c>
      <c r="E40" s="36" t="str">
        <f>IF(IFERROR(INDEX(Datenbasis!J:J,MATCH($C40,Datenbasis!$F:$F,0)),"")=0,"",IFERROR(INDEX(Datenbasis!J:J,MATCH($C40,Datenbasis!$F:$F,0)),""))</f>
        <v/>
      </c>
      <c r="F40" s="37" t="str">
        <f>IFERROR(SUMIF(Datenbasis!$B:$B,CONCATENATE($C40,F$3),Datenbasis!$S:$S)/COUNTIF(Datenbasis!$B:$B,CONCATENATE($C40,'Tabellarische Auswertung'!F$3)),"")</f>
        <v/>
      </c>
      <c r="G40" s="37" t="str">
        <f>IFERROR(SUMIF(Datenbasis!$B:$B,CONCATENATE($C40,G$3),Datenbasis!$S:$S)/COUNTIF(Datenbasis!$B:$B,CONCATENATE($C40,'Tabellarische Auswertung'!G$3)),"")</f>
        <v/>
      </c>
      <c r="H40" s="37" t="str">
        <f>IFERROR(SUMIF(Datenbasis!$B:$B,CONCATENATE($C40,H$3),Datenbasis!$S:$S)/COUNTIF(Datenbasis!$B:$B,CONCATENATE($C40,'Tabellarische Auswertung'!H$3)),"")</f>
        <v/>
      </c>
      <c r="I40" s="37" t="str">
        <f t="shared" si="1"/>
        <v/>
      </c>
      <c r="J40" s="37" t="str">
        <f>IFERROR(SUMIF(Datenbasis!$B:$B,CONCATENATE($C40,J$3),Datenbasis!$S:$S)/COUNTIF(Datenbasis!$B:$B,CONCATENATE($C40,'Tabellarische Auswertung'!J$3)),"")</f>
        <v/>
      </c>
      <c r="K40" s="37" t="str">
        <f>IFERROR(SUMIF(Datenbasis!$B:$B,CONCATENATE($C40,K$3),Datenbasis!$S:$S)/COUNTIF(Datenbasis!$B:$B,CONCATENATE($C40,'Tabellarische Auswertung'!K$3)),"")</f>
        <v/>
      </c>
      <c r="L40" s="37" t="str">
        <f>IFERROR(SUMIF(Datenbasis!$B:$B,CONCATENATE($C40,L$3),Datenbasis!$S:$S)/COUNTIF(Datenbasis!$B:$B,CONCATENATE($C40,'Tabellarische Auswertung'!L$3)),"")</f>
        <v/>
      </c>
      <c r="M40" s="37" t="str">
        <f t="shared" si="2"/>
        <v/>
      </c>
      <c r="N40" s="37" t="str">
        <f>IFERROR(SUMIF(Datenbasis!$B:$B,CONCATENATE($C40,N$3),Datenbasis!$S:$S)/COUNTIF(Datenbasis!$B:$B,CONCATENATE($C40,'Tabellarische Auswertung'!N$3)),"")</f>
        <v/>
      </c>
      <c r="O40" s="37" t="str">
        <f>IFERROR(SUMIF(Datenbasis!$B:$B,CONCATENATE($C40,O$3),Datenbasis!$S:$S)/COUNTIF(Datenbasis!$B:$B,CONCATENATE($C40,'Tabellarische Auswertung'!O$3)),"")</f>
        <v/>
      </c>
      <c r="P40" s="37" t="str">
        <f>IFERROR(SUMIF(Datenbasis!$B:$B,CONCATENATE($C40,P$3),Datenbasis!$S:$S)/COUNTIF(Datenbasis!$B:$B,CONCATENATE($C40,'Tabellarische Auswertung'!P$3)),"")</f>
        <v/>
      </c>
      <c r="Q40" s="37" t="str">
        <f t="shared" si="3"/>
        <v/>
      </c>
      <c r="R40" s="37" t="str">
        <f>IFERROR(SUMIF(Datenbasis!$B:$B,CONCATENATE($C40,R$3),Datenbasis!$S:$S)/COUNTIF(Datenbasis!$B:$B,CONCATENATE($C40,'Tabellarische Auswertung'!R$3)),"")</f>
        <v/>
      </c>
      <c r="S40" s="37" t="str">
        <f>IFERROR(SUMIF(Datenbasis!$B:$B,CONCATENATE($C40,S$3),Datenbasis!$S:$S)/COUNTIF(Datenbasis!$B:$B,CONCATENATE($C40,'Tabellarische Auswertung'!S$3)),"")</f>
        <v/>
      </c>
      <c r="T40" s="37" t="str">
        <f>IFERROR(SUMIF(Datenbasis!$B:$B,CONCATENATE($C40,T$3),Datenbasis!$S:$S)/COUNTIF(Datenbasis!$B:$B,CONCATENATE($C40,'Tabellarische Auswertung'!T$3)),"")</f>
        <v/>
      </c>
      <c r="U40" s="37" t="str">
        <f t="shared" si="4"/>
        <v/>
      </c>
      <c r="V40" s="37" t="str">
        <f>IFERROR(SUMIF(Datenbasis!$B:$B,CONCATENATE($C40,V$3),Datenbasis!$S:$S)/COUNTIF(Datenbasis!$B:$B,CONCATENATE($C40,'Tabellarische Auswertung'!V$3)),"")</f>
        <v/>
      </c>
      <c r="W40" s="37" t="str">
        <f>IFERROR(SUMIF(Datenbasis!$B:$B,CONCATENATE($C40,W$3),Datenbasis!$S:$S)/COUNTIF(Datenbasis!$B:$B,CONCATENATE($C40,'Tabellarische Auswertung'!W$3)),"")</f>
        <v/>
      </c>
      <c r="X40" s="37" t="str">
        <f>IFERROR(SUMIF(Datenbasis!$B:$B,CONCATENATE($C40,X$3),Datenbasis!$S:$S)/COUNTIF(Datenbasis!$B:$B,CONCATENATE($C40,'Tabellarische Auswertung'!X$3)),"")</f>
        <v/>
      </c>
      <c r="Y40" s="37" t="str">
        <f t="shared" si="5"/>
        <v/>
      </c>
      <c r="Z40" s="38" t="str">
        <f t="shared" si="6"/>
        <v/>
      </c>
      <c r="AA40" s="39" t="str">
        <f t="shared" si="8"/>
        <v/>
      </c>
      <c r="AB40" s="39"/>
      <c r="AC40" s="39" t="str">
        <f t="shared" si="7"/>
        <v/>
      </c>
    </row>
    <row r="41" spans="1:29" ht="15" hidden="1">
      <c r="A41" s="35" t="str">
        <f>IF(IFERROR(INDEX(Datenbasis!I:I,MATCH($C41,Datenbasis!$F:$F,0)),"")=0,"",IFERROR(INDEX(Datenbasis!I:I,MATCH($C41,Datenbasis!$F:$F,0)),""))</f>
        <v/>
      </c>
      <c r="B41" s="35" t="str">
        <f>IF(IFERROR(INDEX(Datenbasis!E:E,MATCH($C41,Datenbasis!$F:$F,0)),"")=0,"",IFERROR(INDEX(Datenbasis!E:E,MATCH($C41,Datenbasis!$F:$F,0)),""))</f>
        <v/>
      </c>
      <c r="C41" s="36" t="str">
        <f>+IF(DropDown!B39=0," ",DropDown!B39)</f>
        <v xml:space="preserve"> </v>
      </c>
      <c r="D41" s="36" t="str">
        <f>IF(IFERROR(INDEX(Datenbasis!G:G,MATCH($C41,Datenbasis!$F:$F,0)),"")=0,"",IFERROR(INDEX(Datenbasis!G:G,MATCH($C41,Datenbasis!$F:$F,0)),""))</f>
        <v/>
      </c>
      <c r="E41" s="36" t="str">
        <f>IF(IFERROR(INDEX(Datenbasis!J:J,MATCH($C41,Datenbasis!$F:$F,0)),"")=0,"",IFERROR(INDEX(Datenbasis!J:J,MATCH($C41,Datenbasis!$F:$F,0)),""))</f>
        <v/>
      </c>
      <c r="F41" s="37" t="str">
        <f>IFERROR(SUMIF(Datenbasis!$B:$B,CONCATENATE($C41,F$3),Datenbasis!$S:$S)/COUNTIF(Datenbasis!$B:$B,CONCATENATE($C41,'Tabellarische Auswertung'!F$3)),"")</f>
        <v/>
      </c>
      <c r="G41" s="37" t="str">
        <f>IFERROR(SUMIF(Datenbasis!$B:$B,CONCATENATE($C41,G$3),Datenbasis!$S:$S)/COUNTIF(Datenbasis!$B:$B,CONCATENATE($C41,'Tabellarische Auswertung'!G$3)),"")</f>
        <v/>
      </c>
      <c r="H41" s="37" t="str">
        <f>IFERROR(SUMIF(Datenbasis!$B:$B,CONCATENATE($C41,H$3),Datenbasis!$S:$S)/COUNTIF(Datenbasis!$B:$B,CONCATENATE($C41,'Tabellarische Auswertung'!H$3)),"")</f>
        <v/>
      </c>
      <c r="I41" s="37" t="str">
        <f t="shared" si="1"/>
        <v/>
      </c>
      <c r="J41" s="37" t="str">
        <f>IFERROR(SUMIF(Datenbasis!$B:$B,CONCATENATE($C41,J$3),Datenbasis!$S:$S)/COUNTIF(Datenbasis!$B:$B,CONCATENATE($C41,'Tabellarische Auswertung'!J$3)),"")</f>
        <v/>
      </c>
      <c r="K41" s="37" t="str">
        <f>IFERROR(SUMIF(Datenbasis!$B:$B,CONCATENATE($C41,K$3),Datenbasis!$S:$S)/COUNTIF(Datenbasis!$B:$B,CONCATENATE($C41,'Tabellarische Auswertung'!K$3)),"")</f>
        <v/>
      </c>
      <c r="L41" s="37" t="str">
        <f>IFERROR(SUMIF(Datenbasis!$B:$B,CONCATENATE($C41,L$3),Datenbasis!$S:$S)/COUNTIF(Datenbasis!$B:$B,CONCATENATE($C41,'Tabellarische Auswertung'!L$3)),"")</f>
        <v/>
      </c>
      <c r="M41" s="37" t="str">
        <f t="shared" si="2"/>
        <v/>
      </c>
      <c r="N41" s="37" t="str">
        <f>IFERROR(SUMIF(Datenbasis!$B:$B,CONCATENATE($C41,N$3),Datenbasis!$S:$S)/COUNTIF(Datenbasis!$B:$B,CONCATENATE($C41,'Tabellarische Auswertung'!N$3)),"")</f>
        <v/>
      </c>
      <c r="O41" s="37" t="str">
        <f>IFERROR(SUMIF(Datenbasis!$B:$B,CONCATENATE($C41,O$3),Datenbasis!$S:$S)/COUNTIF(Datenbasis!$B:$B,CONCATENATE($C41,'Tabellarische Auswertung'!O$3)),"")</f>
        <v/>
      </c>
      <c r="P41" s="37" t="str">
        <f>IFERROR(SUMIF(Datenbasis!$B:$B,CONCATENATE($C41,P$3),Datenbasis!$S:$S)/COUNTIF(Datenbasis!$B:$B,CONCATENATE($C41,'Tabellarische Auswertung'!P$3)),"")</f>
        <v/>
      </c>
      <c r="Q41" s="37" t="str">
        <f t="shared" si="3"/>
        <v/>
      </c>
      <c r="R41" s="37" t="str">
        <f>IFERROR(SUMIF(Datenbasis!$B:$B,CONCATENATE($C41,R$3),Datenbasis!$S:$S)/COUNTIF(Datenbasis!$B:$B,CONCATENATE($C41,'Tabellarische Auswertung'!R$3)),"")</f>
        <v/>
      </c>
      <c r="S41" s="37" t="str">
        <f>IFERROR(SUMIF(Datenbasis!$B:$B,CONCATENATE($C41,S$3),Datenbasis!$S:$S)/COUNTIF(Datenbasis!$B:$B,CONCATENATE($C41,'Tabellarische Auswertung'!S$3)),"")</f>
        <v/>
      </c>
      <c r="T41" s="37" t="str">
        <f>IFERROR(SUMIF(Datenbasis!$B:$B,CONCATENATE($C41,T$3),Datenbasis!$S:$S)/COUNTIF(Datenbasis!$B:$B,CONCATENATE($C41,'Tabellarische Auswertung'!T$3)),"")</f>
        <v/>
      </c>
      <c r="U41" s="37" t="str">
        <f t="shared" si="4"/>
        <v/>
      </c>
      <c r="V41" s="37" t="str">
        <f>IFERROR(SUMIF(Datenbasis!$B:$B,CONCATENATE($C41,V$3),Datenbasis!$S:$S)/COUNTIF(Datenbasis!$B:$B,CONCATENATE($C41,'Tabellarische Auswertung'!V$3)),"")</f>
        <v/>
      </c>
      <c r="W41" s="37" t="str">
        <f>IFERROR(SUMIF(Datenbasis!$B:$B,CONCATENATE($C41,W$3),Datenbasis!$S:$S)/COUNTIF(Datenbasis!$B:$B,CONCATENATE($C41,'Tabellarische Auswertung'!W$3)),"")</f>
        <v/>
      </c>
      <c r="X41" s="37" t="str">
        <f>IFERROR(SUMIF(Datenbasis!$B:$B,CONCATENATE($C41,X$3),Datenbasis!$S:$S)/COUNTIF(Datenbasis!$B:$B,CONCATENATE($C41,'Tabellarische Auswertung'!X$3)),"")</f>
        <v/>
      </c>
      <c r="Y41" s="37" t="str">
        <f t="shared" si="5"/>
        <v/>
      </c>
      <c r="Z41" s="38" t="str">
        <f t="shared" si="6"/>
        <v/>
      </c>
      <c r="AA41" s="39" t="str">
        <f t="shared" si="8"/>
        <v/>
      </c>
      <c r="AB41" s="39"/>
      <c r="AC41" s="39" t="str">
        <f t="shared" si="7"/>
        <v/>
      </c>
    </row>
    <row r="42" spans="1:29" ht="15" hidden="1">
      <c r="A42" s="35" t="str">
        <f>IF(IFERROR(INDEX(Datenbasis!I:I,MATCH($C42,Datenbasis!$F:$F,0)),"")=0,"",IFERROR(INDEX(Datenbasis!I:I,MATCH($C42,Datenbasis!$F:$F,0)),""))</f>
        <v/>
      </c>
      <c r="B42" s="35" t="str">
        <f>IF(IFERROR(INDEX(Datenbasis!E:E,MATCH($C42,Datenbasis!$F:$F,0)),"")=0,"",IFERROR(INDEX(Datenbasis!E:E,MATCH($C42,Datenbasis!$F:$F,0)),""))</f>
        <v/>
      </c>
      <c r="C42" s="36" t="str">
        <f>+IF(DropDown!B40=0," ",DropDown!B40)</f>
        <v xml:space="preserve"> </v>
      </c>
      <c r="D42" s="36" t="str">
        <f>IF(IFERROR(INDEX(Datenbasis!G:G,MATCH($C42,Datenbasis!$F:$F,0)),"")=0,"",IFERROR(INDEX(Datenbasis!G:G,MATCH($C42,Datenbasis!$F:$F,0)),""))</f>
        <v/>
      </c>
      <c r="E42" s="36" t="str">
        <f>IF(IFERROR(INDEX(Datenbasis!J:J,MATCH($C42,Datenbasis!$F:$F,0)),"")=0,"",IFERROR(INDEX(Datenbasis!J:J,MATCH($C42,Datenbasis!$F:$F,0)),""))</f>
        <v/>
      </c>
      <c r="F42" s="37" t="str">
        <f>IFERROR(SUMIF(Datenbasis!$B:$B,CONCATENATE($C42,F$3),Datenbasis!$S:$S)/COUNTIF(Datenbasis!$B:$B,CONCATENATE($C42,'Tabellarische Auswertung'!F$3)),"")</f>
        <v/>
      </c>
      <c r="G42" s="37" t="str">
        <f>IFERROR(SUMIF(Datenbasis!$B:$B,CONCATENATE($C42,G$3),Datenbasis!$S:$S)/COUNTIF(Datenbasis!$B:$B,CONCATENATE($C42,'Tabellarische Auswertung'!G$3)),"")</f>
        <v/>
      </c>
      <c r="H42" s="37" t="str">
        <f>IFERROR(SUMIF(Datenbasis!$B:$B,CONCATENATE($C42,H$3),Datenbasis!$S:$S)/COUNTIF(Datenbasis!$B:$B,CONCATENATE($C42,'Tabellarische Auswertung'!H$3)),"")</f>
        <v/>
      </c>
      <c r="I42" s="37" t="str">
        <f t="shared" si="1"/>
        <v/>
      </c>
      <c r="J42" s="37" t="str">
        <f>IFERROR(SUMIF(Datenbasis!$B:$B,CONCATENATE($C42,J$3),Datenbasis!$S:$S)/COUNTIF(Datenbasis!$B:$B,CONCATENATE($C42,'Tabellarische Auswertung'!J$3)),"")</f>
        <v/>
      </c>
      <c r="K42" s="37" t="str">
        <f>IFERROR(SUMIF(Datenbasis!$B:$B,CONCATENATE($C42,K$3),Datenbasis!$S:$S)/COUNTIF(Datenbasis!$B:$B,CONCATENATE($C42,'Tabellarische Auswertung'!K$3)),"")</f>
        <v/>
      </c>
      <c r="L42" s="37" t="str">
        <f>IFERROR(SUMIF(Datenbasis!$B:$B,CONCATENATE($C42,L$3),Datenbasis!$S:$S)/COUNTIF(Datenbasis!$B:$B,CONCATENATE($C42,'Tabellarische Auswertung'!L$3)),"")</f>
        <v/>
      </c>
      <c r="M42" s="37" t="str">
        <f t="shared" si="2"/>
        <v/>
      </c>
      <c r="N42" s="37" t="str">
        <f>IFERROR(SUMIF(Datenbasis!$B:$B,CONCATENATE($C42,N$3),Datenbasis!$S:$S)/COUNTIF(Datenbasis!$B:$B,CONCATENATE($C42,'Tabellarische Auswertung'!N$3)),"")</f>
        <v/>
      </c>
      <c r="O42" s="37" t="str">
        <f>IFERROR(SUMIF(Datenbasis!$B:$B,CONCATENATE($C42,O$3),Datenbasis!$S:$S)/COUNTIF(Datenbasis!$B:$B,CONCATENATE($C42,'Tabellarische Auswertung'!O$3)),"")</f>
        <v/>
      </c>
      <c r="P42" s="37" t="str">
        <f>IFERROR(SUMIF(Datenbasis!$B:$B,CONCATENATE($C42,P$3),Datenbasis!$S:$S)/COUNTIF(Datenbasis!$B:$B,CONCATENATE($C42,'Tabellarische Auswertung'!P$3)),"")</f>
        <v/>
      </c>
      <c r="Q42" s="37" t="str">
        <f t="shared" si="3"/>
        <v/>
      </c>
      <c r="R42" s="37" t="str">
        <f>IFERROR(SUMIF(Datenbasis!$B:$B,CONCATENATE($C42,R$3),Datenbasis!$S:$S)/COUNTIF(Datenbasis!$B:$B,CONCATENATE($C42,'Tabellarische Auswertung'!R$3)),"")</f>
        <v/>
      </c>
      <c r="S42" s="37" t="str">
        <f>IFERROR(SUMIF(Datenbasis!$B:$B,CONCATENATE($C42,S$3),Datenbasis!$S:$S)/COUNTIF(Datenbasis!$B:$B,CONCATENATE($C42,'Tabellarische Auswertung'!S$3)),"")</f>
        <v/>
      </c>
      <c r="T42" s="37" t="str">
        <f>IFERROR(SUMIF(Datenbasis!$B:$B,CONCATENATE($C42,T$3),Datenbasis!$S:$S)/COUNTIF(Datenbasis!$B:$B,CONCATENATE($C42,'Tabellarische Auswertung'!T$3)),"")</f>
        <v/>
      </c>
      <c r="U42" s="37" t="str">
        <f t="shared" si="4"/>
        <v/>
      </c>
      <c r="V42" s="37" t="str">
        <f>IFERROR(SUMIF(Datenbasis!$B:$B,CONCATENATE($C42,V$3),Datenbasis!$S:$S)/COUNTIF(Datenbasis!$B:$B,CONCATENATE($C42,'Tabellarische Auswertung'!V$3)),"")</f>
        <v/>
      </c>
      <c r="W42" s="37" t="str">
        <f>IFERROR(SUMIF(Datenbasis!$B:$B,CONCATENATE($C42,W$3),Datenbasis!$S:$S)/COUNTIF(Datenbasis!$B:$B,CONCATENATE($C42,'Tabellarische Auswertung'!W$3)),"")</f>
        <v/>
      </c>
      <c r="X42" s="37" t="str">
        <f>IFERROR(SUMIF(Datenbasis!$B:$B,CONCATENATE($C42,X$3),Datenbasis!$S:$S)/COUNTIF(Datenbasis!$B:$B,CONCATENATE($C42,'Tabellarische Auswertung'!X$3)),"")</f>
        <v/>
      </c>
      <c r="Y42" s="37" t="str">
        <f t="shared" si="5"/>
        <v/>
      </c>
      <c r="Z42" s="38" t="str">
        <f t="shared" si="6"/>
        <v/>
      </c>
      <c r="AA42" s="39" t="str">
        <f t="shared" si="8"/>
        <v/>
      </c>
      <c r="AB42" s="39"/>
      <c r="AC42" s="39" t="str">
        <f t="shared" si="7"/>
        <v/>
      </c>
    </row>
    <row r="43" spans="1:29" ht="15" hidden="1">
      <c r="A43" s="35" t="str">
        <f>IF(IFERROR(INDEX(Datenbasis!I:I,MATCH($C43,Datenbasis!$F:$F,0)),"")=0,"",IFERROR(INDEX(Datenbasis!I:I,MATCH($C43,Datenbasis!$F:$F,0)),""))</f>
        <v/>
      </c>
      <c r="B43" s="35" t="str">
        <f>IF(IFERROR(INDEX(Datenbasis!E:E,MATCH($C43,Datenbasis!$F:$F,0)),"")=0,"",IFERROR(INDEX(Datenbasis!E:E,MATCH($C43,Datenbasis!$F:$F,0)),""))</f>
        <v/>
      </c>
      <c r="C43" s="36" t="str">
        <f>+IF(DropDown!B41=0," ",DropDown!B41)</f>
        <v xml:space="preserve"> </v>
      </c>
      <c r="D43" s="36" t="str">
        <f>IF(IFERROR(INDEX(Datenbasis!G:G,MATCH($C43,Datenbasis!$F:$F,0)),"")=0,"",IFERROR(INDEX(Datenbasis!G:G,MATCH($C43,Datenbasis!$F:$F,0)),""))</f>
        <v/>
      </c>
      <c r="E43" s="36" t="str">
        <f>IF(IFERROR(INDEX(Datenbasis!J:J,MATCH($C43,Datenbasis!$F:$F,0)),"")=0,"",IFERROR(INDEX(Datenbasis!J:J,MATCH($C43,Datenbasis!$F:$F,0)),""))</f>
        <v/>
      </c>
      <c r="F43" s="37" t="str">
        <f>IFERROR(SUMIF(Datenbasis!$B:$B,CONCATENATE($C43,F$3),Datenbasis!$S:$S)/COUNTIF(Datenbasis!$B:$B,CONCATENATE($C43,'Tabellarische Auswertung'!F$3)),"")</f>
        <v/>
      </c>
      <c r="G43" s="37" t="str">
        <f>IFERROR(SUMIF(Datenbasis!$B:$B,CONCATENATE($C43,G$3),Datenbasis!$S:$S)/COUNTIF(Datenbasis!$B:$B,CONCATENATE($C43,'Tabellarische Auswertung'!G$3)),"")</f>
        <v/>
      </c>
      <c r="H43" s="37" t="str">
        <f>IFERROR(SUMIF(Datenbasis!$B:$B,CONCATENATE($C43,H$3),Datenbasis!$S:$S)/COUNTIF(Datenbasis!$B:$B,CONCATENATE($C43,'Tabellarische Auswertung'!H$3)),"")</f>
        <v/>
      </c>
      <c r="I43" s="37" t="str">
        <f t="shared" si="1"/>
        <v/>
      </c>
      <c r="J43" s="37" t="str">
        <f>IFERROR(SUMIF(Datenbasis!$B:$B,CONCATENATE($C43,J$3),Datenbasis!$S:$S)/COUNTIF(Datenbasis!$B:$B,CONCATENATE($C43,'Tabellarische Auswertung'!J$3)),"")</f>
        <v/>
      </c>
      <c r="K43" s="37" t="str">
        <f>IFERROR(SUMIF(Datenbasis!$B:$B,CONCATENATE($C43,K$3),Datenbasis!$S:$S)/COUNTIF(Datenbasis!$B:$B,CONCATENATE($C43,'Tabellarische Auswertung'!K$3)),"")</f>
        <v/>
      </c>
      <c r="L43" s="37" t="str">
        <f>IFERROR(SUMIF(Datenbasis!$B:$B,CONCATENATE($C43,L$3),Datenbasis!$S:$S)/COUNTIF(Datenbasis!$B:$B,CONCATENATE($C43,'Tabellarische Auswertung'!L$3)),"")</f>
        <v/>
      </c>
      <c r="M43" s="37" t="str">
        <f t="shared" si="2"/>
        <v/>
      </c>
      <c r="N43" s="37" t="str">
        <f>IFERROR(SUMIF(Datenbasis!$B:$B,CONCATENATE($C43,N$3),Datenbasis!$S:$S)/COUNTIF(Datenbasis!$B:$B,CONCATENATE($C43,'Tabellarische Auswertung'!N$3)),"")</f>
        <v/>
      </c>
      <c r="O43" s="37" t="str">
        <f>IFERROR(SUMIF(Datenbasis!$B:$B,CONCATENATE($C43,O$3),Datenbasis!$S:$S)/COUNTIF(Datenbasis!$B:$B,CONCATENATE($C43,'Tabellarische Auswertung'!O$3)),"")</f>
        <v/>
      </c>
      <c r="P43" s="37" t="str">
        <f>IFERROR(SUMIF(Datenbasis!$B:$B,CONCATENATE($C43,P$3),Datenbasis!$S:$S)/COUNTIF(Datenbasis!$B:$B,CONCATENATE($C43,'Tabellarische Auswertung'!P$3)),"")</f>
        <v/>
      </c>
      <c r="Q43" s="37" t="str">
        <f t="shared" si="3"/>
        <v/>
      </c>
      <c r="R43" s="37" t="str">
        <f>IFERROR(SUMIF(Datenbasis!$B:$B,CONCATENATE($C43,R$3),Datenbasis!$S:$S)/COUNTIF(Datenbasis!$B:$B,CONCATENATE($C43,'Tabellarische Auswertung'!R$3)),"")</f>
        <v/>
      </c>
      <c r="S43" s="37" t="str">
        <f>IFERROR(SUMIF(Datenbasis!$B:$B,CONCATENATE($C43,S$3),Datenbasis!$S:$S)/COUNTIF(Datenbasis!$B:$B,CONCATENATE($C43,'Tabellarische Auswertung'!S$3)),"")</f>
        <v/>
      </c>
      <c r="T43" s="37" t="str">
        <f>IFERROR(SUMIF(Datenbasis!$B:$B,CONCATENATE($C43,T$3),Datenbasis!$S:$S)/COUNTIF(Datenbasis!$B:$B,CONCATENATE($C43,'Tabellarische Auswertung'!T$3)),"")</f>
        <v/>
      </c>
      <c r="U43" s="37" t="str">
        <f t="shared" si="4"/>
        <v/>
      </c>
      <c r="V43" s="37" t="str">
        <f>IFERROR(SUMIF(Datenbasis!$B:$B,CONCATENATE($C43,V$3),Datenbasis!$S:$S)/COUNTIF(Datenbasis!$B:$B,CONCATENATE($C43,'Tabellarische Auswertung'!V$3)),"")</f>
        <v/>
      </c>
      <c r="W43" s="37" t="str">
        <f>IFERROR(SUMIF(Datenbasis!$B:$B,CONCATENATE($C43,W$3),Datenbasis!$S:$S)/COUNTIF(Datenbasis!$B:$B,CONCATENATE($C43,'Tabellarische Auswertung'!W$3)),"")</f>
        <v/>
      </c>
      <c r="X43" s="37" t="str">
        <f>IFERROR(SUMIF(Datenbasis!$B:$B,CONCATENATE($C43,X$3),Datenbasis!$S:$S)/COUNTIF(Datenbasis!$B:$B,CONCATENATE($C43,'Tabellarische Auswertung'!X$3)),"")</f>
        <v/>
      </c>
      <c r="Y43" s="37" t="str">
        <f t="shared" si="5"/>
        <v/>
      </c>
      <c r="Z43" s="38" t="str">
        <f t="shared" si="6"/>
        <v/>
      </c>
      <c r="AA43" s="39" t="str">
        <f t="shared" si="8"/>
        <v/>
      </c>
      <c r="AB43" s="39"/>
      <c r="AC43" s="39" t="str">
        <f t="shared" si="7"/>
        <v/>
      </c>
    </row>
    <row r="44" spans="1:29" ht="15" hidden="1">
      <c r="A44" s="35" t="str">
        <f>IF(IFERROR(INDEX(Datenbasis!I:I,MATCH($C44,Datenbasis!$F:$F,0)),"")=0,"",IFERROR(INDEX(Datenbasis!I:I,MATCH($C44,Datenbasis!$F:$F,0)),""))</f>
        <v/>
      </c>
      <c r="B44" s="35" t="str">
        <f>IF(IFERROR(INDEX(Datenbasis!E:E,MATCH($C44,Datenbasis!$F:$F,0)),"")=0,"",IFERROR(INDEX(Datenbasis!E:E,MATCH($C44,Datenbasis!$F:$F,0)),""))</f>
        <v/>
      </c>
      <c r="C44" s="36" t="str">
        <f>+IF(DropDown!B42=0," ",DropDown!B42)</f>
        <v xml:space="preserve"> </v>
      </c>
      <c r="D44" s="36" t="str">
        <f>IF(IFERROR(INDEX(Datenbasis!G:G,MATCH($C44,Datenbasis!$F:$F,0)),"")=0,"",IFERROR(INDEX(Datenbasis!G:G,MATCH($C44,Datenbasis!$F:$F,0)),""))</f>
        <v/>
      </c>
      <c r="E44" s="36" t="str">
        <f>IF(IFERROR(INDEX(Datenbasis!J:J,MATCH($C44,Datenbasis!$F:$F,0)),"")=0,"",IFERROR(INDEX(Datenbasis!J:J,MATCH($C44,Datenbasis!$F:$F,0)),""))</f>
        <v/>
      </c>
      <c r="F44" s="37" t="str">
        <f>IFERROR(SUMIF(Datenbasis!$B:$B,CONCATENATE($C44,F$3),Datenbasis!$S:$S)/COUNTIF(Datenbasis!$B:$B,CONCATENATE($C44,'Tabellarische Auswertung'!F$3)),"")</f>
        <v/>
      </c>
      <c r="G44" s="37" t="str">
        <f>IFERROR(SUMIF(Datenbasis!$B:$B,CONCATENATE($C44,G$3),Datenbasis!$S:$S)/COUNTIF(Datenbasis!$B:$B,CONCATENATE($C44,'Tabellarische Auswertung'!G$3)),"")</f>
        <v/>
      </c>
      <c r="H44" s="37" t="str">
        <f>IFERROR(SUMIF(Datenbasis!$B:$B,CONCATENATE($C44,H$3),Datenbasis!$S:$S)/COUNTIF(Datenbasis!$B:$B,CONCATENATE($C44,'Tabellarische Auswertung'!H$3)),"")</f>
        <v/>
      </c>
      <c r="I44" s="37" t="str">
        <f t="shared" si="1"/>
        <v/>
      </c>
      <c r="J44" s="37" t="str">
        <f>IFERROR(SUMIF(Datenbasis!$B:$B,CONCATENATE($C44,J$3),Datenbasis!$S:$S)/COUNTIF(Datenbasis!$B:$B,CONCATENATE($C44,'Tabellarische Auswertung'!J$3)),"")</f>
        <v/>
      </c>
      <c r="K44" s="37" t="str">
        <f>IFERROR(SUMIF(Datenbasis!$B:$B,CONCATENATE($C44,K$3),Datenbasis!$S:$S)/COUNTIF(Datenbasis!$B:$B,CONCATENATE($C44,'Tabellarische Auswertung'!K$3)),"")</f>
        <v/>
      </c>
      <c r="L44" s="37" t="str">
        <f>IFERROR(SUMIF(Datenbasis!$B:$B,CONCATENATE($C44,L$3),Datenbasis!$S:$S)/COUNTIF(Datenbasis!$B:$B,CONCATENATE($C44,'Tabellarische Auswertung'!L$3)),"")</f>
        <v/>
      </c>
      <c r="M44" s="37" t="str">
        <f t="shared" si="2"/>
        <v/>
      </c>
      <c r="N44" s="37" t="str">
        <f>IFERROR(SUMIF(Datenbasis!$B:$B,CONCATENATE($C44,N$3),Datenbasis!$S:$S)/COUNTIF(Datenbasis!$B:$B,CONCATENATE($C44,'Tabellarische Auswertung'!N$3)),"")</f>
        <v/>
      </c>
      <c r="O44" s="37" t="str">
        <f>IFERROR(SUMIF(Datenbasis!$B:$B,CONCATENATE($C44,O$3),Datenbasis!$S:$S)/COUNTIF(Datenbasis!$B:$B,CONCATENATE($C44,'Tabellarische Auswertung'!O$3)),"")</f>
        <v/>
      </c>
      <c r="P44" s="37" t="str">
        <f>IFERROR(SUMIF(Datenbasis!$B:$B,CONCATENATE($C44,P$3),Datenbasis!$S:$S)/COUNTIF(Datenbasis!$B:$B,CONCATENATE($C44,'Tabellarische Auswertung'!P$3)),"")</f>
        <v/>
      </c>
      <c r="Q44" s="37" t="str">
        <f t="shared" si="3"/>
        <v/>
      </c>
      <c r="R44" s="37" t="str">
        <f>IFERROR(SUMIF(Datenbasis!$B:$B,CONCATENATE($C44,R$3),Datenbasis!$S:$S)/COUNTIF(Datenbasis!$B:$B,CONCATENATE($C44,'Tabellarische Auswertung'!R$3)),"")</f>
        <v/>
      </c>
      <c r="S44" s="37" t="str">
        <f>IFERROR(SUMIF(Datenbasis!$B:$B,CONCATENATE($C44,S$3),Datenbasis!$S:$S)/COUNTIF(Datenbasis!$B:$B,CONCATENATE($C44,'Tabellarische Auswertung'!S$3)),"")</f>
        <v/>
      </c>
      <c r="T44" s="37" t="str">
        <f>IFERROR(SUMIF(Datenbasis!$B:$B,CONCATENATE($C44,T$3),Datenbasis!$S:$S)/COUNTIF(Datenbasis!$B:$B,CONCATENATE($C44,'Tabellarische Auswertung'!T$3)),"")</f>
        <v/>
      </c>
      <c r="U44" s="37" t="str">
        <f t="shared" si="4"/>
        <v/>
      </c>
      <c r="V44" s="37" t="str">
        <f>IFERROR(SUMIF(Datenbasis!$B:$B,CONCATENATE($C44,V$3),Datenbasis!$S:$S)/COUNTIF(Datenbasis!$B:$B,CONCATENATE($C44,'Tabellarische Auswertung'!V$3)),"")</f>
        <v/>
      </c>
      <c r="W44" s="37" t="str">
        <f>IFERROR(SUMIF(Datenbasis!$B:$B,CONCATENATE($C44,W$3),Datenbasis!$S:$S)/COUNTIF(Datenbasis!$B:$B,CONCATENATE($C44,'Tabellarische Auswertung'!W$3)),"")</f>
        <v/>
      </c>
      <c r="X44" s="37" t="str">
        <f>IFERROR(SUMIF(Datenbasis!$B:$B,CONCATENATE($C44,X$3),Datenbasis!$S:$S)/COUNTIF(Datenbasis!$B:$B,CONCATENATE($C44,'Tabellarische Auswertung'!X$3)),"")</f>
        <v/>
      </c>
      <c r="Y44" s="37" t="str">
        <f t="shared" si="5"/>
        <v/>
      </c>
      <c r="Z44" s="38" t="str">
        <f t="shared" si="6"/>
        <v/>
      </c>
      <c r="AA44" s="39" t="str">
        <f t="shared" si="8"/>
        <v/>
      </c>
      <c r="AB44" s="39"/>
      <c r="AC44" s="39" t="str">
        <f t="shared" si="7"/>
        <v/>
      </c>
    </row>
    <row r="45" spans="1:29" ht="15" hidden="1">
      <c r="A45" s="35" t="str">
        <f>IF(IFERROR(INDEX(Datenbasis!I:I,MATCH($C45,Datenbasis!$F:$F,0)),"")=0,"",IFERROR(INDEX(Datenbasis!I:I,MATCH($C45,Datenbasis!$F:$F,0)),""))</f>
        <v/>
      </c>
      <c r="B45" s="35" t="str">
        <f>IF(IFERROR(INDEX(Datenbasis!E:E,MATCH($C45,Datenbasis!$F:$F,0)),"")=0,"",IFERROR(INDEX(Datenbasis!E:E,MATCH($C45,Datenbasis!$F:$F,0)),""))</f>
        <v/>
      </c>
      <c r="C45" s="36" t="str">
        <f>+IF(DropDown!B43=0," ",DropDown!B43)</f>
        <v xml:space="preserve"> </v>
      </c>
      <c r="D45" s="36" t="str">
        <f>IF(IFERROR(INDEX(Datenbasis!G:G,MATCH($C45,Datenbasis!$F:$F,0)),"")=0,"",IFERROR(INDEX(Datenbasis!G:G,MATCH($C45,Datenbasis!$F:$F,0)),""))</f>
        <v/>
      </c>
      <c r="E45" s="36" t="str">
        <f>IF(IFERROR(INDEX(Datenbasis!J:J,MATCH($C45,Datenbasis!$F:$F,0)),"")=0,"",IFERROR(INDEX(Datenbasis!J:J,MATCH($C45,Datenbasis!$F:$F,0)),""))</f>
        <v/>
      </c>
      <c r="F45" s="37" t="str">
        <f>IFERROR(SUMIF(Datenbasis!$B:$B,CONCATENATE($C45,F$3),Datenbasis!$S:$S)/COUNTIF(Datenbasis!$B:$B,CONCATENATE($C45,'Tabellarische Auswertung'!F$3)),"")</f>
        <v/>
      </c>
      <c r="G45" s="37" t="str">
        <f>IFERROR(SUMIF(Datenbasis!$B:$B,CONCATENATE($C45,G$3),Datenbasis!$S:$S)/COUNTIF(Datenbasis!$B:$B,CONCATENATE($C45,'Tabellarische Auswertung'!G$3)),"")</f>
        <v/>
      </c>
      <c r="H45" s="37" t="str">
        <f>IFERROR(SUMIF(Datenbasis!$B:$B,CONCATENATE($C45,H$3),Datenbasis!$S:$S)/COUNTIF(Datenbasis!$B:$B,CONCATENATE($C45,'Tabellarische Auswertung'!H$3)),"")</f>
        <v/>
      </c>
      <c r="I45" s="37" t="str">
        <f t="shared" si="1"/>
        <v/>
      </c>
      <c r="J45" s="37" t="str">
        <f>IFERROR(SUMIF(Datenbasis!$B:$B,CONCATENATE($C45,J$3),Datenbasis!$S:$S)/COUNTIF(Datenbasis!$B:$B,CONCATENATE($C45,'Tabellarische Auswertung'!J$3)),"")</f>
        <v/>
      </c>
      <c r="K45" s="37" t="str">
        <f>IFERROR(SUMIF(Datenbasis!$B:$B,CONCATENATE($C45,K$3),Datenbasis!$S:$S)/COUNTIF(Datenbasis!$B:$B,CONCATENATE($C45,'Tabellarische Auswertung'!K$3)),"")</f>
        <v/>
      </c>
      <c r="L45" s="37" t="str">
        <f>IFERROR(SUMIF(Datenbasis!$B:$B,CONCATENATE($C45,L$3),Datenbasis!$S:$S)/COUNTIF(Datenbasis!$B:$B,CONCATENATE($C45,'Tabellarische Auswertung'!L$3)),"")</f>
        <v/>
      </c>
      <c r="M45" s="37" t="str">
        <f t="shared" si="2"/>
        <v/>
      </c>
      <c r="N45" s="37" t="str">
        <f>IFERROR(SUMIF(Datenbasis!$B:$B,CONCATENATE($C45,N$3),Datenbasis!$S:$S)/COUNTIF(Datenbasis!$B:$B,CONCATENATE($C45,'Tabellarische Auswertung'!N$3)),"")</f>
        <v/>
      </c>
      <c r="O45" s="37" t="str">
        <f>IFERROR(SUMIF(Datenbasis!$B:$B,CONCATENATE($C45,O$3),Datenbasis!$S:$S)/COUNTIF(Datenbasis!$B:$B,CONCATENATE($C45,'Tabellarische Auswertung'!O$3)),"")</f>
        <v/>
      </c>
      <c r="P45" s="37" t="str">
        <f>IFERROR(SUMIF(Datenbasis!$B:$B,CONCATENATE($C45,P$3),Datenbasis!$S:$S)/COUNTIF(Datenbasis!$B:$B,CONCATENATE($C45,'Tabellarische Auswertung'!P$3)),"")</f>
        <v/>
      </c>
      <c r="Q45" s="37" t="str">
        <f t="shared" si="3"/>
        <v/>
      </c>
      <c r="R45" s="37" t="str">
        <f>IFERROR(SUMIF(Datenbasis!$B:$B,CONCATENATE($C45,R$3),Datenbasis!$S:$S)/COUNTIF(Datenbasis!$B:$B,CONCATENATE($C45,'Tabellarische Auswertung'!R$3)),"")</f>
        <v/>
      </c>
      <c r="S45" s="37" t="str">
        <f>IFERROR(SUMIF(Datenbasis!$B:$B,CONCATENATE($C45,S$3),Datenbasis!$S:$S)/COUNTIF(Datenbasis!$B:$B,CONCATENATE($C45,'Tabellarische Auswertung'!S$3)),"")</f>
        <v/>
      </c>
      <c r="T45" s="37" t="str">
        <f>IFERROR(SUMIF(Datenbasis!$B:$B,CONCATENATE($C45,T$3),Datenbasis!$S:$S)/COUNTIF(Datenbasis!$B:$B,CONCATENATE($C45,'Tabellarische Auswertung'!T$3)),"")</f>
        <v/>
      </c>
      <c r="U45" s="37" t="str">
        <f t="shared" si="4"/>
        <v/>
      </c>
      <c r="V45" s="37" t="str">
        <f>IFERROR(SUMIF(Datenbasis!$B:$B,CONCATENATE($C45,V$3),Datenbasis!$S:$S)/COUNTIF(Datenbasis!$B:$B,CONCATENATE($C45,'Tabellarische Auswertung'!V$3)),"")</f>
        <v/>
      </c>
      <c r="W45" s="37" t="str">
        <f>IFERROR(SUMIF(Datenbasis!$B:$B,CONCATENATE($C45,W$3),Datenbasis!$S:$S)/COUNTIF(Datenbasis!$B:$B,CONCATENATE($C45,'Tabellarische Auswertung'!W$3)),"")</f>
        <v/>
      </c>
      <c r="X45" s="37" t="str">
        <f>IFERROR(SUMIF(Datenbasis!$B:$B,CONCATENATE($C45,X$3),Datenbasis!$S:$S)/COUNTIF(Datenbasis!$B:$B,CONCATENATE($C45,'Tabellarische Auswertung'!X$3)),"")</f>
        <v/>
      </c>
      <c r="Y45" s="37" t="str">
        <f t="shared" si="5"/>
        <v/>
      </c>
      <c r="Z45" s="38" t="str">
        <f t="shared" si="6"/>
        <v/>
      </c>
      <c r="AA45" s="39" t="str">
        <f t="shared" si="8"/>
        <v/>
      </c>
      <c r="AB45" s="39"/>
      <c r="AC45" s="39" t="str">
        <f t="shared" si="7"/>
        <v/>
      </c>
    </row>
    <row r="46" spans="1:29" ht="15" hidden="1">
      <c r="A46" s="35" t="str">
        <f>IF(IFERROR(INDEX(Datenbasis!I:I,MATCH($C46,Datenbasis!$F:$F,0)),"")=0,"",IFERROR(INDEX(Datenbasis!I:I,MATCH($C46,Datenbasis!$F:$F,0)),""))</f>
        <v/>
      </c>
      <c r="B46" s="35" t="str">
        <f>IF(IFERROR(INDEX(Datenbasis!E:E,MATCH($C46,Datenbasis!$F:$F,0)),"")=0,"",IFERROR(INDEX(Datenbasis!E:E,MATCH($C46,Datenbasis!$F:$F,0)),""))</f>
        <v/>
      </c>
      <c r="C46" s="36" t="str">
        <f>+IF(DropDown!B44=0," ",DropDown!B44)</f>
        <v xml:space="preserve"> </v>
      </c>
      <c r="D46" s="36" t="str">
        <f>IF(IFERROR(INDEX(Datenbasis!G:G,MATCH($C46,Datenbasis!$F:$F,0)),"")=0,"",IFERROR(INDEX(Datenbasis!G:G,MATCH($C46,Datenbasis!$F:$F,0)),""))</f>
        <v/>
      </c>
      <c r="E46" s="36" t="str">
        <f>IF(IFERROR(INDEX(Datenbasis!J:J,MATCH($C46,Datenbasis!$F:$F,0)),"")=0,"",IFERROR(INDEX(Datenbasis!J:J,MATCH($C46,Datenbasis!$F:$F,0)),""))</f>
        <v/>
      </c>
      <c r="F46" s="37" t="str">
        <f>IFERROR(SUMIF(Datenbasis!$B:$B,CONCATENATE($C46,F$3),Datenbasis!$S:$S)/COUNTIF(Datenbasis!$B:$B,CONCATENATE($C46,'Tabellarische Auswertung'!F$3)),"")</f>
        <v/>
      </c>
      <c r="G46" s="37" t="str">
        <f>IFERROR(SUMIF(Datenbasis!$B:$B,CONCATENATE($C46,G$3),Datenbasis!$S:$S)/COUNTIF(Datenbasis!$B:$B,CONCATENATE($C46,'Tabellarische Auswertung'!G$3)),"")</f>
        <v/>
      </c>
      <c r="H46" s="37" t="str">
        <f>IFERROR(SUMIF(Datenbasis!$B:$B,CONCATENATE($C46,H$3),Datenbasis!$S:$S)/COUNTIF(Datenbasis!$B:$B,CONCATENATE($C46,'Tabellarische Auswertung'!H$3)),"")</f>
        <v/>
      </c>
      <c r="I46" s="37" t="str">
        <f t="shared" si="1"/>
        <v/>
      </c>
      <c r="J46" s="37" t="str">
        <f>IFERROR(SUMIF(Datenbasis!$B:$B,CONCATENATE($C46,J$3),Datenbasis!$S:$S)/COUNTIF(Datenbasis!$B:$B,CONCATENATE($C46,'Tabellarische Auswertung'!J$3)),"")</f>
        <v/>
      </c>
      <c r="K46" s="37" t="str">
        <f>IFERROR(SUMIF(Datenbasis!$B:$B,CONCATENATE($C46,K$3),Datenbasis!$S:$S)/COUNTIF(Datenbasis!$B:$B,CONCATENATE($C46,'Tabellarische Auswertung'!K$3)),"")</f>
        <v/>
      </c>
      <c r="L46" s="37" t="str">
        <f>IFERROR(SUMIF(Datenbasis!$B:$B,CONCATENATE($C46,L$3),Datenbasis!$S:$S)/COUNTIF(Datenbasis!$B:$B,CONCATENATE($C46,'Tabellarische Auswertung'!L$3)),"")</f>
        <v/>
      </c>
      <c r="M46" s="37" t="str">
        <f t="shared" si="2"/>
        <v/>
      </c>
      <c r="N46" s="37" t="str">
        <f>IFERROR(SUMIF(Datenbasis!$B:$B,CONCATENATE($C46,N$3),Datenbasis!$S:$S)/COUNTIF(Datenbasis!$B:$B,CONCATENATE($C46,'Tabellarische Auswertung'!N$3)),"")</f>
        <v/>
      </c>
      <c r="O46" s="37" t="str">
        <f>IFERROR(SUMIF(Datenbasis!$B:$B,CONCATENATE($C46,O$3),Datenbasis!$S:$S)/COUNTIF(Datenbasis!$B:$B,CONCATENATE($C46,'Tabellarische Auswertung'!O$3)),"")</f>
        <v/>
      </c>
      <c r="P46" s="37" t="str">
        <f>IFERROR(SUMIF(Datenbasis!$B:$B,CONCATENATE($C46,P$3),Datenbasis!$S:$S)/COUNTIF(Datenbasis!$B:$B,CONCATENATE($C46,'Tabellarische Auswertung'!P$3)),"")</f>
        <v/>
      </c>
      <c r="Q46" s="37" t="str">
        <f t="shared" si="3"/>
        <v/>
      </c>
      <c r="R46" s="37" t="str">
        <f>IFERROR(SUMIF(Datenbasis!$B:$B,CONCATENATE($C46,R$3),Datenbasis!$S:$S)/COUNTIF(Datenbasis!$B:$B,CONCATENATE($C46,'Tabellarische Auswertung'!R$3)),"")</f>
        <v/>
      </c>
      <c r="S46" s="37" t="str">
        <f>IFERROR(SUMIF(Datenbasis!$B:$B,CONCATENATE($C46,S$3),Datenbasis!$S:$S)/COUNTIF(Datenbasis!$B:$B,CONCATENATE($C46,'Tabellarische Auswertung'!S$3)),"")</f>
        <v/>
      </c>
      <c r="T46" s="37" t="str">
        <f>IFERROR(SUMIF(Datenbasis!$B:$B,CONCATENATE($C46,T$3),Datenbasis!$S:$S)/COUNTIF(Datenbasis!$B:$B,CONCATENATE($C46,'Tabellarische Auswertung'!T$3)),"")</f>
        <v/>
      </c>
      <c r="U46" s="37" t="str">
        <f t="shared" si="4"/>
        <v/>
      </c>
      <c r="V46" s="37" t="str">
        <f>IFERROR(SUMIF(Datenbasis!$B:$B,CONCATENATE($C46,V$3),Datenbasis!$S:$S)/COUNTIF(Datenbasis!$B:$B,CONCATENATE($C46,'Tabellarische Auswertung'!V$3)),"")</f>
        <v/>
      </c>
      <c r="W46" s="37" t="str">
        <f>IFERROR(SUMIF(Datenbasis!$B:$B,CONCATENATE($C46,W$3),Datenbasis!$S:$S)/COUNTIF(Datenbasis!$B:$B,CONCATENATE($C46,'Tabellarische Auswertung'!W$3)),"")</f>
        <v/>
      </c>
      <c r="X46" s="37" t="str">
        <f>IFERROR(SUMIF(Datenbasis!$B:$B,CONCATENATE($C46,X$3),Datenbasis!$S:$S)/COUNTIF(Datenbasis!$B:$B,CONCATENATE($C46,'Tabellarische Auswertung'!X$3)),"")</f>
        <v/>
      </c>
      <c r="Y46" s="37" t="str">
        <f t="shared" si="5"/>
        <v/>
      </c>
      <c r="Z46" s="38" t="str">
        <f t="shared" si="6"/>
        <v/>
      </c>
      <c r="AA46" s="39" t="str">
        <f t="shared" si="8"/>
        <v/>
      </c>
      <c r="AB46" s="39"/>
      <c r="AC46" s="39" t="str">
        <f t="shared" si="7"/>
        <v/>
      </c>
    </row>
    <row r="47" spans="1:29" ht="15" hidden="1">
      <c r="A47" s="35" t="str">
        <f>IF(IFERROR(INDEX(Datenbasis!I:I,MATCH($C47,Datenbasis!$F:$F,0)),"")=0,"",IFERROR(INDEX(Datenbasis!I:I,MATCH($C47,Datenbasis!$F:$F,0)),""))</f>
        <v/>
      </c>
      <c r="B47" s="35" t="str">
        <f>IF(IFERROR(INDEX(Datenbasis!E:E,MATCH($C47,Datenbasis!$F:$F,0)),"")=0,"",IFERROR(INDEX(Datenbasis!E:E,MATCH($C47,Datenbasis!$F:$F,0)),""))</f>
        <v/>
      </c>
      <c r="C47" s="36" t="str">
        <f>+IF(DropDown!B45=0," ",DropDown!B45)</f>
        <v xml:space="preserve"> </v>
      </c>
      <c r="D47" s="36" t="str">
        <f>IF(IFERROR(INDEX(Datenbasis!G:G,MATCH($C47,Datenbasis!$F:$F,0)),"")=0,"",IFERROR(INDEX(Datenbasis!G:G,MATCH($C47,Datenbasis!$F:$F,0)),""))</f>
        <v/>
      </c>
      <c r="E47" s="36" t="str">
        <f>IF(IFERROR(INDEX(Datenbasis!J:J,MATCH($C47,Datenbasis!$F:$F,0)),"")=0,"",IFERROR(INDEX(Datenbasis!J:J,MATCH($C47,Datenbasis!$F:$F,0)),""))</f>
        <v/>
      </c>
      <c r="F47" s="37" t="str">
        <f>IFERROR(SUMIF(Datenbasis!$B:$B,CONCATENATE($C47,F$3),Datenbasis!$S:$S)/COUNTIF(Datenbasis!$B:$B,CONCATENATE($C47,'Tabellarische Auswertung'!F$3)),"")</f>
        <v/>
      </c>
      <c r="G47" s="37" t="str">
        <f>IFERROR(SUMIF(Datenbasis!$B:$B,CONCATENATE($C47,G$3),Datenbasis!$S:$S)/COUNTIF(Datenbasis!$B:$B,CONCATENATE($C47,'Tabellarische Auswertung'!G$3)),"")</f>
        <v/>
      </c>
      <c r="H47" s="37" t="str">
        <f>IFERROR(SUMIF(Datenbasis!$B:$B,CONCATENATE($C47,H$3),Datenbasis!$S:$S)/COUNTIF(Datenbasis!$B:$B,CONCATENATE($C47,'Tabellarische Auswertung'!H$3)),"")</f>
        <v/>
      </c>
      <c r="I47" s="37" t="str">
        <f t="shared" si="1"/>
        <v/>
      </c>
      <c r="J47" s="37" t="str">
        <f>IFERROR(SUMIF(Datenbasis!$B:$B,CONCATENATE($C47,J$3),Datenbasis!$S:$S)/COUNTIF(Datenbasis!$B:$B,CONCATENATE($C47,'Tabellarische Auswertung'!J$3)),"")</f>
        <v/>
      </c>
      <c r="K47" s="37" t="str">
        <f>IFERROR(SUMIF(Datenbasis!$B:$B,CONCATENATE($C47,K$3),Datenbasis!$S:$S)/COUNTIF(Datenbasis!$B:$B,CONCATENATE($C47,'Tabellarische Auswertung'!K$3)),"")</f>
        <v/>
      </c>
      <c r="L47" s="37" t="str">
        <f>IFERROR(SUMIF(Datenbasis!$B:$B,CONCATENATE($C47,L$3),Datenbasis!$S:$S)/COUNTIF(Datenbasis!$B:$B,CONCATENATE($C47,'Tabellarische Auswertung'!L$3)),"")</f>
        <v/>
      </c>
      <c r="M47" s="37" t="str">
        <f t="shared" si="2"/>
        <v/>
      </c>
      <c r="N47" s="37" t="str">
        <f>IFERROR(SUMIF(Datenbasis!$B:$B,CONCATENATE($C47,N$3),Datenbasis!$S:$S)/COUNTIF(Datenbasis!$B:$B,CONCATENATE($C47,'Tabellarische Auswertung'!N$3)),"")</f>
        <v/>
      </c>
      <c r="O47" s="37" t="str">
        <f>IFERROR(SUMIF(Datenbasis!$B:$B,CONCATENATE($C47,O$3),Datenbasis!$S:$S)/COUNTIF(Datenbasis!$B:$B,CONCATENATE($C47,'Tabellarische Auswertung'!O$3)),"")</f>
        <v/>
      </c>
      <c r="P47" s="37" t="str">
        <f>IFERROR(SUMIF(Datenbasis!$B:$B,CONCATENATE($C47,P$3),Datenbasis!$S:$S)/COUNTIF(Datenbasis!$B:$B,CONCATENATE($C47,'Tabellarische Auswertung'!P$3)),"")</f>
        <v/>
      </c>
      <c r="Q47" s="37" t="str">
        <f t="shared" si="3"/>
        <v/>
      </c>
      <c r="R47" s="37" t="str">
        <f>IFERROR(SUMIF(Datenbasis!$B:$B,CONCATENATE($C47,R$3),Datenbasis!$S:$S)/COUNTIF(Datenbasis!$B:$B,CONCATENATE($C47,'Tabellarische Auswertung'!R$3)),"")</f>
        <v/>
      </c>
      <c r="S47" s="37" t="str">
        <f>IFERROR(SUMIF(Datenbasis!$B:$B,CONCATENATE($C47,S$3),Datenbasis!$S:$S)/COUNTIF(Datenbasis!$B:$B,CONCATENATE($C47,'Tabellarische Auswertung'!S$3)),"")</f>
        <v/>
      </c>
      <c r="T47" s="37" t="str">
        <f>IFERROR(SUMIF(Datenbasis!$B:$B,CONCATENATE($C47,T$3),Datenbasis!$S:$S)/COUNTIF(Datenbasis!$B:$B,CONCATENATE($C47,'Tabellarische Auswertung'!T$3)),"")</f>
        <v/>
      </c>
      <c r="U47" s="37" t="str">
        <f t="shared" si="4"/>
        <v/>
      </c>
      <c r="V47" s="37" t="str">
        <f>IFERROR(SUMIF(Datenbasis!$B:$B,CONCATENATE($C47,V$3),Datenbasis!$S:$S)/COUNTIF(Datenbasis!$B:$B,CONCATENATE($C47,'Tabellarische Auswertung'!V$3)),"")</f>
        <v/>
      </c>
      <c r="W47" s="37" t="str">
        <f>IFERROR(SUMIF(Datenbasis!$B:$B,CONCATENATE($C47,W$3),Datenbasis!$S:$S)/COUNTIF(Datenbasis!$B:$B,CONCATENATE($C47,'Tabellarische Auswertung'!W$3)),"")</f>
        <v/>
      </c>
      <c r="X47" s="37" t="str">
        <f>IFERROR(SUMIF(Datenbasis!$B:$B,CONCATENATE($C47,X$3),Datenbasis!$S:$S)/COUNTIF(Datenbasis!$B:$B,CONCATENATE($C47,'Tabellarische Auswertung'!X$3)),"")</f>
        <v/>
      </c>
      <c r="Y47" s="37" t="str">
        <f t="shared" si="5"/>
        <v/>
      </c>
      <c r="Z47" s="38" t="str">
        <f t="shared" si="6"/>
        <v/>
      </c>
      <c r="AA47" s="39" t="str">
        <f t="shared" si="8"/>
        <v/>
      </c>
      <c r="AB47" s="39"/>
      <c r="AC47" s="39" t="str">
        <f t="shared" si="7"/>
        <v/>
      </c>
    </row>
    <row r="48" spans="1:29" ht="15" hidden="1">
      <c r="A48" s="35" t="str">
        <f>IF(IFERROR(INDEX(Datenbasis!I:I,MATCH($C48,Datenbasis!$F:$F,0)),"")=0,"",IFERROR(INDEX(Datenbasis!I:I,MATCH($C48,Datenbasis!$F:$F,0)),""))</f>
        <v/>
      </c>
      <c r="B48" s="35" t="str">
        <f>IF(IFERROR(INDEX(Datenbasis!E:E,MATCH($C48,Datenbasis!$F:$F,0)),"")=0,"",IFERROR(INDEX(Datenbasis!E:E,MATCH($C48,Datenbasis!$F:$F,0)),""))</f>
        <v/>
      </c>
      <c r="C48" s="36" t="str">
        <f>+IF(DropDown!B46=0," ",DropDown!B46)</f>
        <v xml:space="preserve"> </v>
      </c>
      <c r="D48" s="36" t="str">
        <f>IF(IFERROR(INDEX(Datenbasis!G:G,MATCH($C48,Datenbasis!$F:$F,0)),"")=0,"",IFERROR(INDEX(Datenbasis!G:G,MATCH($C48,Datenbasis!$F:$F,0)),""))</f>
        <v/>
      </c>
      <c r="E48" s="36" t="str">
        <f>IF(IFERROR(INDEX(Datenbasis!J:J,MATCH($C48,Datenbasis!$F:$F,0)),"")=0,"",IFERROR(INDEX(Datenbasis!J:J,MATCH($C48,Datenbasis!$F:$F,0)),""))</f>
        <v/>
      </c>
      <c r="F48" s="37" t="str">
        <f>IFERROR(SUMIF(Datenbasis!$B:$B,CONCATENATE($C48,F$3),Datenbasis!$S:$S)/COUNTIF(Datenbasis!$B:$B,CONCATENATE($C48,'Tabellarische Auswertung'!F$3)),"")</f>
        <v/>
      </c>
      <c r="G48" s="37" t="str">
        <f>IFERROR(SUMIF(Datenbasis!$B:$B,CONCATENATE($C48,G$3),Datenbasis!$S:$S)/COUNTIF(Datenbasis!$B:$B,CONCATENATE($C48,'Tabellarische Auswertung'!G$3)),"")</f>
        <v/>
      </c>
      <c r="H48" s="37" t="str">
        <f>IFERROR(SUMIF(Datenbasis!$B:$B,CONCATENATE($C48,H$3),Datenbasis!$S:$S)/COUNTIF(Datenbasis!$B:$B,CONCATENATE($C48,'Tabellarische Auswertung'!H$3)),"")</f>
        <v/>
      </c>
      <c r="I48" s="37" t="str">
        <f t="shared" si="1"/>
        <v/>
      </c>
      <c r="J48" s="37" t="str">
        <f>IFERROR(SUMIF(Datenbasis!$B:$B,CONCATENATE($C48,J$3),Datenbasis!$S:$S)/COUNTIF(Datenbasis!$B:$B,CONCATENATE($C48,'Tabellarische Auswertung'!J$3)),"")</f>
        <v/>
      </c>
      <c r="K48" s="37" t="str">
        <f>IFERROR(SUMIF(Datenbasis!$B:$B,CONCATENATE($C48,K$3),Datenbasis!$S:$S)/COUNTIF(Datenbasis!$B:$B,CONCATENATE($C48,'Tabellarische Auswertung'!K$3)),"")</f>
        <v/>
      </c>
      <c r="L48" s="37" t="str">
        <f>IFERROR(SUMIF(Datenbasis!$B:$B,CONCATENATE($C48,L$3),Datenbasis!$S:$S)/COUNTIF(Datenbasis!$B:$B,CONCATENATE($C48,'Tabellarische Auswertung'!L$3)),"")</f>
        <v/>
      </c>
      <c r="M48" s="37" t="str">
        <f t="shared" si="2"/>
        <v/>
      </c>
      <c r="N48" s="37" t="str">
        <f>IFERROR(SUMIF(Datenbasis!$B:$B,CONCATENATE($C48,N$3),Datenbasis!$S:$S)/COUNTIF(Datenbasis!$B:$B,CONCATENATE($C48,'Tabellarische Auswertung'!N$3)),"")</f>
        <v/>
      </c>
      <c r="O48" s="37" t="str">
        <f>IFERROR(SUMIF(Datenbasis!$B:$B,CONCATENATE($C48,O$3),Datenbasis!$S:$S)/COUNTIF(Datenbasis!$B:$B,CONCATENATE($C48,'Tabellarische Auswertung'!O$3)),"")</f>
        <v/>
      </c>
      <c r="P48" s="37" t="str">
        <f>IFERROR(SUMIF(Datenbasis!$B:$B,CONCATENATE($C48,P$3),Datenbasis!$S:$S)/COUNTIF(Datenbasis!$B:$B,CONCATENATE($C48,'Tabellarische Auswertung'!P$3)),"")</f>
        <v/>
      </c>
      <c r="Q48" s="37" t="str">
        <f t="shared" si="3"/>
        <v/>
      </c>
      <c r="R48" s="37" t="str">
        <f>IFERROR(SUMIF(Datenbasis!$B:$B,CONCATENATE($C48,R$3),Datenbasis!$S:$S)/COUNTIF(Datenbasis!$B:$B,CONCATENATE($C48,'Tabellarische Auswertung'!R$3)),"")</f>
        <v/>
      </c>
      <c r="S48" s="37" t="str">
        <f>IFERROR(SUMIF(Datenbasis!$B:$B,CONCATENATE($C48,S$3),Datenbasis!$S:$S)/COUNTIF(Datenbasis!$B:$B,CONCATENATE($C48,'Tabellarische Auswertung'!S$3)),"")</f>
        <v/>
      </c>
      <c r="T48" s="37" t="str">
        <f>IFERROR(SUMIF(Datenbasis!$B:$B,CONCATENATE($C48,T$3),Datenbasis!$S:$S)/COUNTIF(Datenbasis!$B:$B,CONCATENATE($C48,'Tabellarische Auswertung'!T$3)),"")</f>
        <v/>
      </c>
      <c r="U48" s="37" t="str">
        <f t="shared" si="4"/>
        <v/>
      </c>
      <c r="V48" s="37" t="str">
        <f>IFERROR(SUMIF(Datenbasis!$B:$B,CONCATENATE($C48,V$3),Datenbasis!$S:$S)/COUNTIF(Datenbasis!$B:$B,CONCATENATE($C48,'Tabellarische Auswertung'!V$3)),"")</f>
        <v/>
      </c>
      <c r="W48" s="37" t="str">
        <f>IFERROR(SUMIF(Datenbasis!$B:$B,CONCATENATE($C48,W$3),Datenbasis!$S:$S)/COUNTIF(Datenbasis!$B:$B,CONCATENATE($C48,'Tabellarische Auswertung'!W$3)),"")</f>
        <v/>
      </c>
      <c r="X48" s="37" t="str">
        <f>IFERROR(SUMIF(Datenbasis!$B:$B,CONCATENATE($C48,X$3),Datenbasis!$S:$S)/COUNTIF(Datenbasis!$B:$B,CONCATENATE($C48,'Tabellarische Auswertung'!X$3)),"")</f>
        <v/>
      </c>
      <c r="Y48" s="37" t="str">
        <f t="shared" si="5"/>
        <v/>
      </c>
      <c r="Z48" s="38" t="str">
        <f t="shared" si="6"/>
        <v/>
      </c>
      <c r="AA48" s="39" t="str">
        <f t="shared" si="8"/>
        <v/>
      </c>
      <c r="AB48" s="39"/>
      <c r="AC48" s="39" t="str">
        <f t="shared" si="7"/>
        <v/>
      </c>
    </row>
    <row r="49" spans="1:29" ht="15" hidden="1">
      <c r="A49" s="35" t="str">
        <f>IF(IFERROR(INDEX(Datenbasis!I:I,MATCH($C49,Datenbasis!$F:$F,0)),"")=0,"",IFERROR(INDEX(Datenbasis!I:I,MATCH($C49,Datenbasis!$F:$F,0)),""))</f>
        <v/>
      </c>
      <c r="B49" s="35" t="str">
        <f>IF(IFERROR(INDEX(Datenbasis!E:E,MATCH($C49,Datenbasis!$F:$F,0)),"")=0,"",IFERROR(INDEX(Datenbasis!E:E,MATCH($C49,Datenbasis!$F:$F,0)),""))</f>
        <v/>
      </c>
      <c r="C49" s="36" t="str">
        <f>+IF(DropDown!B47=0," ",DropDown!B47)</f>
        <v xml:space="preserve"> </v>
      </c>
      <c r="D49" s="36" t="str">
        <f>IF(IFERROR(INDEX(Datenbasis!G:G,MATCH($C49,Datenbasis!$F:$F,0)),"")=0,"",IFERROR(INDEX(Datenbasis!G:G,MATCH($C49,Datenbasis!$F:$F,0)),""))</f>
        <v/>
      </c>
      <c r="E49" s="36" t="str">
        <f>IF(IFERROR(INDEX(Datenbasis!J:J,MATCH($C49,Datenbasis!$F:$F,0)),"")=0,"",IFERROR(INDEX(Datenbasis!J:J,MATCH($C49,Datenbasis!$F:$F,0)),""))</f>
        <v/>
      </c>
      <c r="F49" s="37" t="str">
        <f>IFERROR(SUMIF(Datenbasis!$B:$B,CONCATENATE($C49,F$3),Datenbasis!$S:$S)/COUNTIF(Datenbasis!$B:$B,CONCATENATE($C49,'Tabellarische Auswertung'!F$3)),"")</f>
        <v/>
      </c>
      <c r="G49" s="37" t="str">
        <f>IFERROR(SUMIF(Datenbasis!$B:$B,CONCATENATE($C49,G$3),Datenbasis!$S:$S)/COUNTIF(Datenbasis!$B:$B,CONCATENATE($C49,'Tabellarische Auswertung'!G$3)),"")</f>
        <v/>
      </c>
      <c r="H49" s="37" t="str">
        <f>IFERROR(SUMIF(Datenbasis!$B:$B,CONCATENATE($C49,H$3),Datenbasis!$S:$S)/COUNTIF(Datenbasis!$B:$B,CONCATENATE($C49,'Tabellarische Auswertung'!H$3)),"")</f>
        <v/>
      </c>
      <c r="I49" s="37" t="str">
        <f t="shared" si="1"/>
        <v/>
      </c>
      <c r="J49" s="37" t="str">
        <f>IFERROR(SUMIF(Datenbasis!$B:$B,CONCATENATE($C49,J$3),Datenbasis!$S:$S)/COUNTIF(Datenbasis!$B:$B,CONCATENATE($C49,'Tabellarische Auswertung'!J$3)),"")</f>
        <v/>
      </c>
      <c r="K49" s="37" t="str">
        <f>IFERROR(SUMIF(Datenbasis!$B:$B,CONCATENATE($C49,K$3),Datenbasis!$S:$S)/COUNTIF(Datenbasis!$B:$B,CONCATENATE($C49,'Tabellarische Auswertung'!K$3)),"")</f>
        <v/>
      </c>
      <c r="L49" s="37" t="str">
        <f>IFERROR(SUMIF(Datenbasis!$B:$B,CONCATENATE($C49,L$3),Datenbasis!$S:$S)/COUNTIF(Datenbasis!$B:$B,CONCATENATE($C49,'Tabellarische Auswertung'!L$3)),"")</f>
        <v/>
      </c>
      <c r="M49" s="37" t="str">
        <f t="shared" si="2"/>
        <v/>
      </c>
      <c r="N49" s="37" t="str">
        <f>IFERROR(SUMIF(Datenbasis!$B:$B,CONCATENATE($C49,N$3),Datenbasis!$S:$S)/COUNTIF(Datenbasis!$B:$B,CONCATENATE($C49,'Tabellarische Auswertung'!N$3)),"")</f>
        <v/>
      </c>
      <c r="O49" s="37" t="str">
        <f>IFERROR(SUMIF(Datenbasis!$B:$B,CONCATENATE($C49,O$3),Datenbasis!$S:$S)/COUNTIF(Datenbasis!$B:$B,CONCATENATE($C49,'Tabellarische Auswertung'!O$3)),"")</f>
        <v/>
      </c>
      <c r="P49" s="37" t="str">
        <f>IFERROR(SUMIF(Datenbasis!$B:$B,CONCATENATE($C49,P$3),Datenbasis!$S:$S)/COUNTIF(Datenbasis!$B:$B,CONCATENATE($C49,'Tabellarische Auswertung'!P$3)),"")</f>
        <v/>
      </c>
      <c r="Q49" s="37" t="str">
        <f t="shared" si="3"/>
        <v/>
      </c>
      <c r="R49" s="37" t="str">
        <f>IFERROR(SUMIF(Datenbasis!$B:$B,CONCATENATE($C49,R$3),Datenbasis!$S:$S)/COUNTIF(Datenbasis!$B:$B,CONCATENATE($C49,'Tabellarische Auswertung'!R$3)),"")</f>
        <v/>
      </c>
      <c r="S49" s="37" t="str">
        <f>IFERROR(SUMIF(Datenbasis!$B:$B,CONCATENATE($C49,S$3),Datenbasis!$S:$S)/COUNTIF(Datenbasis!$B:$B,CONCATENATE($C49,'Tabellarische Auswertung'!S$3)),"")</f>
        <v/>
      </c>
      <c r="T49" s="37" t="str">
        <f>IFERROR(SUMIF(Datenbasis!$B:$B,CONCATENATE($C49,T$3),Datenbasis!$S:$S)/COUNTIF(Datenbasis!$B:$B,CONCATENATE($C49,'Tabellarische Auswertung'!T$3)),"")</f>
        <v/>
      </c>
      <c r="U49" s="37" t="str">
        <f t="shared" si="4"/>
        <v/>
      </c>
      <c r="V49" s="37" t="str">
        <f>IFERROR(SUMIF(Datenbasis!$B:$B,CONCATENATE($C49,V$3),Datenbasis!$S:$S)/COUNTIF(Datenbasis!$B:$B,CONCATENATE($C49,'Tabellarische Auswertung'!V$3)),"")</f>
        <v/>
      </c>
      <c r="W49" s="37" t="str">
        <f>IFERROR(SUMIF(Datenbasis!$B:$B,CONCATENATE($C49,W$3),Datenbasis!$S:$S)/COUNTIF(Datenbasis!$B:$B,CONCATENATE($C49,'Tabellarische Auswertung'!W$3)),"")</f>
        <v/>
      </c>
      <c r="X49" s="37" t="str">
        <f>IFERROR(SUMIF(Datenbasis!$B:$B,CONCATENATE($C49,X$3),Datenbasis!$S:$S)/COUNTIF(Datenbasis!$B:$B,CONCATENATE($C49,'Tabellarische Auswertung'!X$3)),"")</f>
        <v/>
      </c>
      <c r="Y49" s="37" t="str">
        <f t="shared" si="5"/>
        <v/>
      </c>
      <c r="Z49" s="38" t="str">
        <f t="shared" si="6"/>
        <v/>
      </c>
      <c r="AA49" s="39" t="str">
        <f t="shared" si="8"/>
        <v/>
      </c>
      <c r="AB49" s="39"/>
      <c r="AC49" s="39" t="str">
        <f t="shared" si="7"/>
        <v/>
      </c>
    </row>
    <row r="50" spans="1:29" ht="15" hidden="1">
      <c r="A50" s="35" t="str">
        <f>IF(IFERROR(INDEX(Datenbasis!I:I,MATCH($C50,Datenbasis!$F:$F,0)),"")=0,"",IFERROR(INDEX(Datenbasis!I:I,MATCH($C50,Datenbasis!$F:$F,0)),""))</f>
        <v/>
      </c>
      <c r="B50" s="35" t="str">
        <f>IF(IFERROR(INDEX(Datenbasis!E:E,MATCH($C50,Datenbasis!$F:$F,0)),"")=0,"",IFERROR(INDEX(Datenbasis!E:E,MATCH($C50,Datenbasis!$F:$F,0)),""))</f>
        <v/>
      </c>
      <c r="C50" s="36" t="str">
        <f>+IF(DropDown!B48=0," ",DropDown!B48)</f>
        <v xml:space="preserve"> </v>
      </c>
      <c r="D50" s="36" t="str">
        <f>IF(IFERROR(INDEX(Datenbasis!G:G,MATCH($C50,Datenbasis!$F:$F,0)),"")=0,"",IFERROR(INDEX(Datenbasis!G:G,MATCH($C50,Datenbasis!$F:$F,0)),""))</f>
        <v/>
      </c>
      <c r="E50" s="36" t="str">
        <f>IF(IFERROR(INDEX(Datenbasis!J:J,MATCH($C50,Datenbasis!$F:$F,0)),"")=0,"",IFERROR(INDEX(Datenbasis!J:J,MATCH($C50,Datenbasis!$F:$F,0)),""))</f>
        <v/>
      </c>
      <c r="F50" s="37" t="str">
        <f>IFERROR(SUMIF(Datenbasis!$B:$B,CONCATENATE($C50,F$3),Datenbasis!$S:$S)/COUNTIF(Datenbasis!$B:$B,CONCATENATE($C50,'Tabellarische Auswertung'!F$3)),"")</f>
        <v/>
      </c>
      <c r="G50" s="37" t="str">
        <f>IFERROR(SUMIF(Datenbasis!$B:$B,CONCATENATE($C50,G$3),Datenbasis!$S:$S)/COUNTIF(Datenbasis!$B:$B,CONCATENATE($C50,'Tabellarische Auswertung'!G$3)),"")</f>
        <v/>
      </c>
      <c r="H50" s="37" t="str">
        <f>IFERROR(SUMIF(Datenbasis!$B:$B,CONCATENATE($C50,H$3),Datenbasis!$S:$S)/COUNTIF(Datenbasis!$B:$B,CONCATENATE($C50,'Tabellarische Auswertung'!H$3)),"")</f>
        <v/>
      </c>
      <c r="I50" s="37" t="str">
        <f t="shared" si="1"/>
        <v/>
      </c>
      <c r="J50" s="37" t="str">
        <f>IFERROR(SUMIF(Datenbasis!$B:$B,CONCATENATE($C50,J$3),Datenbasis!$S:$S)/COUNTIF(Datenbasis!$B:$B,CONCATENATE($C50,'Tabellarische Auswertung'!J$3)),"")</f>
        <v/>
      </c>
      <c r="K50" s="37" t="str">
        <f>IFERROR(SUMIF(Datenbasis!$B:$B,CONCATENATE($C50,K$3),Datenbasis!$S:$S)/COUNTIF(Datenbasis!$B:$B,CONCATENATE($C50,'Tabellarische Auswertung'!K$3)),"")</f>
        <v/>
      </c>
      <c r="L50" s="37" t="str">
        <f>IFERROR(SUMIF(Datenbasis!$B:$B,CONCATENATE($C50,L$3),Datenbasis!$S:$S)/COUNTIF(Datenbasis!$B:$B,CONCATENATE($C50,'Tabellarische Auswertung'!L$3)),"")</f>
        <v/>
      </c>
      <c r="M50" s="37" t="str">
        <f t="shared" si="2"/>
        <v/>
      </c>
      <c r="N50" s="37" t="str">
        <f>IFERROR(SUMIF(Datenbasis!$B:$B,CONCATENATE($C50,N$3),Datenbasis!$S:$S)/COUNTIF(Datenbasis!$B:$B,CONCATENATE($C50,'Tabellarische Auswertung'!N$3)),"")</f>
        <v/>
      </c>
      <c r="O50" s="37" t="str">
        <f>IFERROR(SUMIF(Datenbasis!$B:$B,CONCATENATE($C50,O$3),Datenbasis!$S:$S)/COUNTIF(Datenbasis!$B:$B,CONCATENATE($C50,'Tabellarische Auswertung'!O$3)),"")</f>
        <v/>
      </c>
      <c r="P50" s="37" t="str">
        <f>IFERROR(SUMIF(Datenbasis!$B:$B,CONCATENATE($C50,P$3),Datenbasis!$S:$S)/COUNTIF(Datenbasis!$B:$B,CONCATENATE($C50,'Tabellarische Auswertung'!P$3)),"")</f>
        <v/>
      </c>
      <c r="Q50" s="37" t="str">
        <f t="shared" si="3"/>
        <v/>
      </c>
      <c r="R50" s="37" t="str">
        <f>IFERROR(SUMIF(Datenbasis!$B:$B,CONCATENATE($C50,R$3),Datenbasis!$S:$S)/COUNTIF(Datenbasis!$B:$B,CONCATENATE($C50,'Tabellarische Auswertung'!R$3)),"")</f>
        <v/>
      </c>
      <c r="S50" s="37" t="str">
        <f>IFERROR(SUMIF(Datenbasis!$B:$B,CONCATENATE($C50,S$3),Datenbasis!$S:$S)/COUNTIF(Datenbasis!$B:$B,CONCATENATE($C50,'Tabellarische Auswertung'!S$3)),"")</f>
        <v/>
      </c>
      <c r="T50" s="37" t="str">
        <f>IFERROR(SUMIF(Datenbasis!$B:$B,CONCATENATE($C50,T$3),Datenbasis!$S:$S)/COUNTIF(Datenbasis!$B:$B,CONCATENATE($C50,'Tabellarische Auswertung'!T$3)),"")</f>
        <v/>
      </c>
      <c r="U50" s="37" t="str">
        <f t="shared" si="4"/>
        <v/>
      </c>
      <c r="V50" s="37" t="str">
        <f>IFERROR(SUMIF(Datenbasis!$B:$B,CONCATENATE($C50,V$3),Datenbasis!$S:$S)/COUNTIF(Datenbasis!$B:$B,CONCATENATE($C50,'Tabellarische Auswertung'!V$3)),"")</f>
        <v/>
      </c>
      <c r="W50" s="37" t="str">
        <f>IFERROR(SUMIF(Datenbasis!$B:$B,CONCATENATE($C50,W$3),Datenbasis!$S:$S)/COUNTIF(Datenbasis!$B:$B,CONCATENATE($C50,'Tabellarische Auswertung'!W$3)),"")</f>
        <v/>
      </c>
      <c r="X50" s="37" t="str">
        <f>IFERROR(SUMIF(Datenbasis!$B:$B,CONCATENATE($C50,X$3),Datenbasis!$S:$S)/COUNTIF(Datenbasis!$B:$B,CONCATENATE($C50,'Tabellarische Auswertung'!X$3)),"")</f>
        <v/>
      </c>
      <c r="Y50" s="37" t="str">
        <f t="shared" si="5"/>
        <v/>
      </c>
      <c r="Z50" s="38" t="str">
        <f t="shared" si="6"/>
        <v/>
      </c>
      <c r="AA50" s="39" t="str">
        <f t="shared" si="8"/>
        <v/>
      </c>
      <c r="AB50" s="39"/>
      <c r="AC50" s="39" t="str">
        <f t="shared" si="7"/>
        <v/>
      </c>
    </row>
    <row r="51" spans="1:29" ht="15" hidden="1">
      <c r="A51" s="35" t="str">
        <f>IF(IFERROR(INDEX(Datenbasis!I:I,MATCH($C51,Datenbasis!$F:$F,0)),"")=0,"",IFERROR(INDEX(Datenbasis!I:I,MATCH($C51,Datenbasis!$F:$F,0)),""))</f>
        <v/>
      </c>
      <c r="B51" s="35" t="str">
        <f>IF(IFERROR(INDEX(Datenbasis!E:E,MATCH($C51,Datenbasis!$F:$F,0)),"")=0,"",IFERROR(INDEX(Datenbasis!E:E,MATCH($C51,Datenbasis!$F:$F,0)),""))</f>
        <v/>
      </c>
      <c r="C51" s="36" t="str">
        <f>+IF(DropDown!B49=0," ",DropDown!B49)</f>
        <v xml:space="preserve"> </v>
      </c>
      <c r="D51" s="36" t="str">
        <f>IF(IFERROR(INDEX(Datenbasis!G:G,MATCH($C51,Datenbasis!$F:$F,0)),"")=0,"",IFERROR(INDEX(Datenbasis!G:G,MATCH($C51,Datenbasis!$F:$F,0)),""))</f>
        <v/>
      </c>
      <c r="E51" s="36" t="str">
        <f>IF(IFERROR(INDEX(Datenbasis!J:J,MATCH($C51,Datenbasis!$F:$F,0)),"")=0,"",IFERROR(INDEX(Datenbasis!J:J,MATCH($C51,Datenbasis!$F:$F,0)),""))</f>
        <v/>
      </c>
      <c r="F51" s="37" t="str">
        <f>IFERROR(SUMIF(Datenbasis!$B:$B,CONCATENATE($C51,F$3),Datenbasis!$S:$S)/COUNTIF(Datenbasis!$B:$B,CONCATENATE($C51,'Tabellarische Auswertung'!F$3)),"")</f>
        <v/>
      </c>
      <c r="G51" s="37" t="str">
        <f>IFERROR(SUMIF(Datenbasis!$B:$B,CONCATENATE($C51,G$3),Datenbasis!$S:$S)/COUNTIF(Datenbasis!$B:$B,CONCATENATE($C51,'Tabellarische Auswertung'!G$3)),"")</f>
        <v/>
      </c>
      <c r="H51" s="37" t="str">
        <f>IFERROR(SUMIF(Datenbasis!$B:$B,CONCATENATE($C51,H$3),Datenbasis!$S:$S)/COUNTIF(Datenbasis!$B:$B,CONCATENATE($C51,'Tabellarische Auswertung'!H$3)),"")</f>
        <v/>
      </c>
      <c r="I51" s="37" t="str">
        <f t="shared" si="1"/>
        <v/>
      </c>
      <c r="J51" s="37" t="str">
        <f>IFERROR(SUMIF(Datenbasis!$B:$B,CONCATENATE($C51,J$3),Datenbasis!$S:$S)/COUNTIF(Datenbasis!$B:$B,CONCATENATE($C51,'Tabellarische Auswertung'!J$3)),"")</f>
        <v/>
      </c>
      <c r="K51" s="37" t="str">
        <f>IFERROR(SUMIF(Datenbasis!$B:$B,CONCATENATE($C51,K$3),Datenbasis!$S:$S)/COUNTIF(Datenbasis!$B:$B,CONCATENATE($C51,'Tabellarische Auswertung'!K$3)),"")</f>
        <v/>
      </c>
      <c r="L51" s="37" t="str">
        <f>IFERROR(SUMIF(Datenbasis!$B:$B,CONCATENATE($C51,L$3),Datenbasis!$S:$S)/COUNTIF(Datenbasis!$B:$B,CONCATENATE($C51,'Tabellarische Auswertung'!L$3)),"")</f>
        <v/>
      </c>
      <c r="M51" s="37" t="str">
        <f t="shared" si="2"/>
        <v/>
      </c>
      <c r="N51" s="37" t="str">
        <f>IFERROR(SUMIF(Datenbasis!$B:$B,CONCATENATE($C51,N$3),Datenbasis!$S:$S)/COUNTIF(Datenbasis!$B:$B,CONCATENATE($C51,'Tabellarische Auswertung'!N$3)),"")</f>
        <v/>
      </c>
      <c r="O51" s="37" t="str">
        <f>IFERROR(SUMIF(Datenbasis!$B:$B,CONCATENATE($C51,O$3),Datenbasis!$S:$S)/COUNTIF(Datenbasis!$B:$B,CONCATENATE($C51,'Tabellarische Auswertung'!O$3)),"")</f>
        <v/>
      </c>
      <c r="P51" s="37" t="str">
        <f>IFERROR(SUMIF(Datenbasis!$B:$B,CONCATENATE($C51,P$3),Datenbasis!$S:$S)/COUNTIF(Datenbasis!$B:$B,CONCATENATE($C51,'Tabellarische Auswertung'!P$3)),"")</f>
        <v/>
      </c>
      <c r="Q51" s="37" t="str">
        <f t="shared" si="3"/>
        <v/>
      </c>
      <c r="R51" s="37" t="str">
        <f>IFERROR(SUMIF(Datenbasis!$B:$B,CONCATENATE($C51,R$3),Datenbasis!$S:$S)/COUNTIF(Datenbasis!$B:$B,CONCATENATE($C51,'Tabellarische Auswertung'!R$3)),"")</f>
        <v/>
      </c>
      <c r="S51" s="37" t="str">
        <f>IFERROR(SUMIF(Datenbasis!$B:$B,CONCATENATE($C51,S$3),Datenbasis!$S:$S)/COUNTIF(Datenbasis!$B:$B,CONCATENATE($C51,'Tabellarische Auswertung'!S$3)),"")</f>
        <v/>
      </c>
      <c r="T51" s="37" t="str">
        <f>IFERROR(SUMIF(Datenbasis!$B:$B,CONCATENATE($C51,T$3),Datenbasis!$S:$S)/COUNTIF(Datenbasis!$B:$B,CONCATENATE($C51,'Tabellarische Auswertung'!T$3)),"")</f>
        <v/>
      </c>
      <c r="U51" s="37" t="str">
        <f t="shared" si="4"/>
        <v/>
      </c>
      <c r="V51" s="37" t="str">
        <f>IFERROR(SUMIF(Datenbasis!$B:$B,CONCATENATE($C51,V$3),Datenbasis!$S:$S)/COUNTIF(Datenbasis!$B:$B,CONCATENATE($C51,'Tabellarische Auswertung'!V$3)),"")</f>
        <v/>
      </c>
      <c r="W51" s="37" t="str">
        <f>IFERROR(SUMIF(Datenbasis!$B:$B,CONCATENATE($C51,W$3),Datenbasis!$S:$S)/COUNTIF(Datenbasis!$B:$B,CONCATENATE($C51,'Tabellarische Auswertung'!W$3)),"")</f>
        <v/>
      </c>
      <c r="X51" s="37" t="str">
        <f>IFERROR(SUMIF(Datenbasis!$B:$B,CONCATENATE($C51,X$3),Datenbasis!$S:$S)/COUNTIF(Datenbasis!$B:$B,CONCATENATE($C51,'Tabellarische Auswertung'!X$3)),"")</f>
        <v/>
      </c>
      <c r="Y51" s="37" t="str">
        <f t="shared" si="5"/>
        <v/>
      </c>
      <c r="Z51" s="38" t="str">
        <f t="shared" si="6"/>
        <v/>
      </c>
      <c r="AA51" s="39" t="str">
        <f t="shared" si="8"/>
        <v/>
      </c>
      <c r="AB51" s="39"/>
      <c r="AC51" s="39" t="str">
        <f t="shared" si="7"/>
        <v/>
      </c>
    </row>
    <row r="52" spans="1:29" ht="15" hidden="1">
      <c r="A52" s="35" t="str">
        <f>IF(IFERROR(INDEX(Datenbasis!I:I,MATCH($C52,Datenbasis!$F:$F,0)),"")=0,"",IFERROR(INDEX(Datenbasis!I:I,MATCH($C52,Datenbasis!$F:$F,0)),""))</f>
        <v/>
      </c>
      <c r="B52" s="35" t="str">
        <f>IF(IFERROR(INDEX(Datenbasis!E:E,MATCH($C52,Datenbasis!$F:$F,0)),"")=0,"",IFERROR(INDEX(Datenbasis!E:E,MATCH($C52,Datenbasis!$F:$F,0)),""))</f>
        <v/>
      </c>
      <c r="C52" s="36" t="str">
        <f>+IF(DropDown!B50=0," ",DropDown!B50)</f>
        <v xml:space="preserve"> </v>
      </c>
      <c r="D52" s="36" t="str">
        <f>IF(IFERROR(INDEX(Datenbasis!G:G,MATCH($C52,Datenbasis!$F:$F,0)),"")=0,"",IFERROR(INDEX(Datenbasis!G:G,MATCH($C52,Datenbasis!$F:$F,0)),""))</f>
        <v/>
      </c>
      <c r="E52" s="36" t="str">
        <f>IF(IFERROR(INDEX(Datenbasis!J:J,MATCH($C52,Datenbasis!$F:$F,0)),"")=0,"",IFERROR(INDEX(Datenbasis!J:J,MATCH($C52,Datenbasis!$F:$F,0)),""))</f>
        <v/>
      </c>
      <c r="F52" s="37" t="str">
        <f>IFERROR(SUMIF(Datenbasis!$B:$B,CONCATENATE($C52,F$3),Datenbasis!$S:$S)/COUNTIF(Datenbasis!$B:$B,CONCATENATE($C52,'Tabellarische Auswertung'!F$3)),"")</f>
        <v/>
      </c>
      <c r="G52" s="37" t="str">
        <f>IFERROR(SUMIF(Datenbasis!$B:$B,CONCATENATE($C52,G$3),Datenbasis!$S:$S)/COUNTIF(Datenbasis!$B:$B,CONCATENATE($C52,'Tabellarische Auswertung'!G$3)),"")</f>
        <v/>
      </c>
      <c r="H52" s="37" t="str">
        <f>IFERROR(SUMIF(Datenbasis!$B:$B,CONCATENATE($C52,H$3),Datenbasis!$S:$S)/COUNTIF(Datenbasis!$B:$B,CONCATENATE($C52,'Tabellarische Auswertung'!H$3)),"")</f>
        <v/>
      </c>
      <c r="I52" s="37" t="str">
        <f t="shared" si="1"/>
        <v/>
      </c>
      <c r="J52" s="37" t="str">
        <f>IFERROR(SUMIF(Datenbasis!$B:$B,CONCATENATE($C52,J$3),Datenbasis!$S:$S)/COUNTIF(Datenbasis!$B:$B,CONCATENATE($C52,'Tabellarische Auswertung'!J$3)),"")</f>
        <v/>
      </c>
      <c r="K52" s="37" t="str">
        <f>IFERROR(SUMIF(Datenbasis!$B:$B,CONCATENATE($C52,K$3),Datenbasis!$S:$S)/COUNTIF(Datenbasis!$B:$B,CONCATENATE($C52,'Tabellarische Auswertung'!K$3)),"")</f>
        <v/>
      </c>
      <c r="L52" s="37" t="str">
        <f>IFERROR(SUMIF(Datenbasis!$B:$B,CONCATENATE($C52,L$3),Datenbasis!$S:$S)/COUNTIF(Datenbasis!$B:$B,CONCATENATE($C52,'Tabellarische Auswertung'!L$3)),"")</f>
        <v/>
      </c>
      <c r="M52" s="37" t="str">
        <f t="shared" si="2"/>
        <v/>
      </c>
      <c r="N52" s="37" t="str">
        <f>IFERROR(SUMIF(Datenbasis!$B:$B,CONCATENATE($C52,N$3),Datenbasis!$S:$S)/COUNTIF(Datenbasis!$B:$B,CONCATENATE($C52,'Tabellarische Auswertung'!N$3)),"")</f>
        <v/>
      </c>
      <c r="O52" s="37" t="str">
        <f>IFERROR(SUMIF(Datenbasis!$B:$B,CONCATENATE($C52,O$3),Datenbasis!$S:$S)/COUNTIF(Datenbasis!$B:$B,CONCATENATE($C52,'Tabellarische Auswertung'!O$3)),"")</f>
        <v/>
      </c>
      <c r="P52" s="37" t="str">
        <f>IFERROR(SUMIF(Datenbasis!$B:$B,CONCATENATE($C52,P$3),Datenbasis!$S:$S)/COUNTIF(Datenbasis!$B:$B,CONCATENATE($C52,'Tabellarische Auswertung'!P$3)),"")</f>
        <v/>
      </c>
      <c r="Q52" s="37" t="str">
        <f t="shared" si="3"/>
        <v/>
      </c>
      <c r="R52" s="37" t="str">
        <f>IFERROR(SUMIF(Datenbasis!$B:$B,CONCATENATE($C52,R$3),Datenbasis!$S:$S)/COUNTIF(Datenbasis!$B:$B,CONCATENATE($C52,'Tabellarische Auswertung'!R$3)),"")</f>
        <v/>
      </c>
      <c r="S52" s="37" t="str">
        <f>IFERROR(SUMIF(Datenbasis!$B:$B,CONCATENATE($C52,S$3),Datenbasis!$S:$S)/COUNTIF(Datenbasis!$B:$B,CONCATENATE($C52,'Tabellarische Auswertung'!S$3)),"")</f>
        <v/>
      </c>
      <c r="T52" s="37" t="str">
        <f>IFERROR(SUMIF(Datenbasis!$B:$B,CONCATENATE($C52,T$3),Datenbasis!$S:$S)/COUNTIF(Datenbasis!$B:$B,CONCATENATE($C52,'Tabellarische Auswertung'!T$3)),"")</f>
        <v/>
      </c>
      <c r="U52" s="37" t="str">
        <f t="shared" si="4"/>
        <v/>
      </c>
      <c r="V52" s="37" t="str">
        <f>IFERROR(SUMIF(Datenbasis!$B:$B,CONCATENATE($C52,V$3),Datenbasis!$S:$S)/COUNTIF(Datenbasis!$B:$B,CONCATENATE($C52,'Tabellarische Auswertung'!V$3)),"")</f>
        <v/>
      </c>
      <c r="W52" s="37" t="str">
        <f>IFERROR(SUMIF(Datenbasis!$B:$B,CONCATENATE($C52,W$3),Datenbasis!$S:$S)/COUNTIF(Datenbasis!$B:$B,CONCATENATE($C52,'Tabellarische Auswertung'!W$3)),"")</f>
        <v/>
      </c>
      <c r="X52" s="37" t="str">
        <f>IFERROR(SUMIF(Datenbasis!$B:$B,CONCATENATE($C52,X$3),Datenbasis!$S:$S)/COUNTIF(Datenbasis!$B:$B,CONCATENATE($C52,'Tabellarische Auswertung'!X$3)),"")</f>
        <v/>
      </c>
      <c r="Y52" s="37" t="str">
        <f t="shared" si="5"/>
        <v/>
      </c>
      <c r="Z52" s="38" t="str">
        <f t="shared" si="6"/>
        <v/>
      </c>
      <c r="AA52" s="39" t="str">
        <f t="shared" si="8"/>
        <v/>
      </c>
      <c r="AB52" s="39"/>
      <c r="AC52" s="39" t="str">
        <f t="shared" si="7"/>
        <v/>
      </c>
    </row>
    <row r="53" spans="1:29" ht="15" hidden="1">
      <c r="A53" s="35" t="str">
        <f>IF(IFERROR(INDEX(Datenbasis!I:I,MATCH($C53,Datenbasis!$F:$F,0)),"")=0,"",IFERROR(INDEX(Datenbasis!I:I,MATCH($C53,Datenbasis!$F:$F,0)),""))</f>
        <v/>
      </c>
      <c r="B53" s="35" t="str">
        <f>IF(IFERROR(INDEX(Datenbasis!E:E,MATCH($C53,Datenbasis!$F:$F,0)),"")=0,"",IFERROR(INDEX(Datenbasis!E:E,MATCH($C53,Datenbasis!$F:$F,0)),""))</f>
        <v/>
      </c>
      <c r="C53" s="36" t="str">
        <f>+IF(DropDown!B51=0," ",DropDown!B51)</f>
        <v xml:space="preserve"> </v>
      </c>
      <c r="D53" s="36" t="str">
        <f>IF(IFERROR(INDEX(Datenbasis!G:G,MATCH($C53,Datenbasis!$F:$F,0)),"")=0,"",IFERROR(INDEX(Datenbasis!G:G,MATCH($C53,Datenbasis!$F:$F,0)),""))</f>
        <v/>
      </c>
      <c r="E53" s="36" t="str">
        <f>IF(IFERROR(INDEX(Datenbasis!J:J,MATCH($C53,Datenbasis!$F:$F,0)),"")=0,"",IFERROR(INDEX(Datenbasis!J:J,MATCH($C53,Datenbasis!$F:$F,0)),""))</f>
        <v/>
      </c>
      <c r="F53" s="37" t="str">
        <f>IFERROR(SUMIF(Datenbasis!$B:$B,CONCATENATE($C53,F$3),Datenbasis!$S:$S)/COUNTIF(Datenbasis!$B:$B,CONCATENATE($C53,'Tabellarische Auswertung'!F$3)),"")</f>
        <v/>
      </c>
      <c r="G53" s="37" t="str">
        <f>IFERROR(SUMIF(Datenbasis!$B:$B,CONCATENATE($C53,G$3),Datenbasis!$S:$S)/COUNTIF(Datenbasis!$B:$B,CONCATENATE($C53,'Tabellarische Auswertung'!G$3)),"")</f>
        <v/>
      </c>
      <c r="H53" s="37" t="str">
        <f>IFERROR(SUMIF(Datenbasis!$B:$B,CONCATENATE($C53,H$3),Datenbasis!$S:$S)/COUNTIF(Datenbasis!$B:$B,CONCATENATE($C53,'Tabellarische Auswertung'!H$3)),"")</f>
        <v/>
      </c>
      <c r="I53" s="37" t="str">
        <f t="shared" si="1"/>
        <v/>
      </c>
      <c r="J53" s="37" t="str">
        <f>IFERROR(SUMIF(Datenbasis!$B:$B,CONCATENATE($C53,J$3),Datenbasis!$S:$S)/COUNTIF(Datenbasis!$B:$B,CONCATENATE($C53,'Tabellarische Auswertung'!J$3)),"")</f>
        <v/>
      </c>
      <c r="K53" s="37" t="str">
        <f>IFERROR(SUMIF(Datenbasis!$B:$B,CONCATENATE($C53,K$3),Datenbasis!$S:$S)/COUNTIF(Datenbasis!$B:$B,CONCATENATE($C53,'Tabellarische Auswertung'!K$3)),"")</f>
        <v/>
      </c>
      <c r="L53" s="37" t="str">
        <f>IFERROR(SUMIF(Datenbasis!$B:$B,CONCATENATE($C53,L$3),Datenbasis!$S:$S)/COUNTIF(Datenbasis!$B:$B,CONCATENATE($C53,'Tabellarische Auswertung'!L$3)),"")</f>
        <v/>
      </c>
      <c r="M53" s="37" t="str">
        <f t="shared" si="2"/>
        <v/>
      </c>
      <c r="N53" s="37" t="str">
        <f>IFERROR(SUMIF(Datenbasis!$B:$B,CONCATENATE($C53,N$3),Datenbasis!$S:$S)/COUNTIF(Datenbasis!$B:$B,CONCATENATE($C53,'Tabellarische Auswertung'!N$3)),"")</f>
        <v/>
      </c>
      <c r="O53" s="37" t="str">
        <f>IFERROR(SUMIF(Datenbasis!$B:$B,CONCATENATE($C53,O$3),Datenbasis!$S:$S)/COUNTIF(Datenbasis!$B:$B,CONCATENATE($C53,'Tabellarische Auswertung'!O$3)),"")</f>
        <v/>
      </c>
      <c r="P53" s="37" t="str">
        <f>IFERROR(SUMIF(Datenbasis!$B:$B,CONCATENATE($C53,P$3),Datenbasis!$S:$S)/COUNTIF(Datenbasis!$B:$B,CONCATENATE($C53,'Tabellarische Auswertung'!P$3)),"")</f>
        <v/>
      </c>
      <c r="Q53" s="37" t="str">
        <f t="shared" si="3"/>
        <v/>
      </c>
      <c r="R53" s="37" t="str">
        <f>IFERROR(SUMIF(Datenbasis!$B:$B,CONCATENATE($C53,R$3),Datenbasis!$S:$S)/COUNTIF(Datenbasis!$B:$B,CONCATENATE($C53,'Tabellarische Auswertung'!R$3)),"")</f>
        <v/>
      </c>
      <c r="S53" s="37" t="str">
        <f>IFERROR(SUMIF(Datenbasis!$B:$B,CONCATENATE($C53,S$3),Datenbasis!$S:$S)/COUNTIF(Datenbasis!$B:$B,CONCATENATE($C53,'Tabellarische Auswertung'!S$3)),"")</f>
        <v/>
      </c>
      <c r="T53" s="37" t="str">
        <f>IFERROR(SUMIF(Datenbasis!$B:$B,CONCATENATE($C53,T$3),Datenbasis!$S:$S)/COUNTIF(Datenbasis!$B:$B,CONCATENATE($C53,'Tabellarische Auswertung'!T$3)),"")</f>
        <v/>
      </c>
      <c r="U53" s="37" t="str">
        <f t="shared" si="4"/>
        <v/>
      </c>
      <c r="V53" s="37" t="str">
        <f>IFERROR(SUMIF(Datenbasis!$B:$B,CONCATENATE($C53,V$3),Datenbasis!$S:$S)/COUNTIF(Datenbasis!$B:$B,CONCATENATE($C53,'Tabellarische Auswertung'!V$3)),"")</f>
        <v/>
      </c>
      <c r="W53" s="37" t="str">
        <f>IFERROR(SUMIF(Datenbasis!$B:$B,CONCATENATE($C53,W$3),Datenbasis!$S:$S)/COUNTIF(Datenbasis!$B:$B,CONCATENATE($C53,'Tabellarische Auswertung'!W$3)),"")</f>
        <v/>
      </c>
      <c r="X53" s="37" t="str">
        <f>IFERROR(SUMIF(Datenbasis!$B:$B,CONCATENATE($C53,X$3),Datenbasis!$S:$S)/COUNTIF(Datenbasis!$B:$B,CONCATENATE($C53,'Tabellarische Auswertung'!X$3)),"")</f>
        <v/>
      </c>
      <c r="Y53" s="37" t="str">
        <f t="shared" si="5"/>
        <v/>
      </c>
      <c r="Z53" s="38" t="str">
        <f t="shared" si="6"/>
        <v/>
      </c>
      <c r="AA53" s="39" t="str">
        <f t="shared" si="8"/>
        <v/>
      </c>
      <c r="AB53" s="39"/>
      <c r="AC53" s="39" t="str">
        <f t="shared" si="7"/>
        <v/>
      </c>
    </row>
    <row r="54" spans="1:29" ht="15" hidden="1">
      <c r="A54" s="35" t="str">
        <f>IF(IFERROR(INDEX(Datenbasis!I:I,MATCH($C54,Datenbasis!$F:$F,0)),"")=0,"",IFERROR(INDEX(Datenbasis!I:I,MATCH($C54,Datenbasis!$F:$F,0)),""))</f>
        <v/>
      </c>
      <c r="B54" s="35" t="str">
        <f>IF(IFERROR(INDEX(Datenbasis!E:E,MATCH($C54,Datenbasis!$F:$F,0)),"")=0,"",IFERROR(INDEX(Datenbasis!E:E,MATCH($C54,Datenbasis!$F:$F,0)),""))</f>
        <v/>
      </c>
      <c r="C54" s="36" t="str">
        <f>+IF(DropDown!B52=0," ",DropDown!B52)</f>
        <v xml:space="preserve"> </v>
      </c>
      <c r="D54" s="36" t="str">
        <f>IF(IFERROR(INDEX(Datenbasis!G:G,MATCH($C54,Datenbasis!$F:$F,0)),"")=0,"",IFERROR(INDEX(Datenbasis!G:G,MATCH($C54,Datenbasis!$F:$F,0)),""))</f>
        <v/>
      </c>
      <c r="E54" s="36" t="str">
        <f>IF(IFERROR(INDEX(Datenbasis!J:J,MATCH($C54,Datenbasis!$F:$F,0)),"")=0,"",IFERROR(INDEX(Datenbasis!J:J,MATCH($C54,Datenbasis!$F:$F,0)),""))</f>
        <v/>
      </c>
      <c r="F54" s="37" t="str">
        <f>IFERROR(SUMIF(Datenbasis!$B:$B,CONCATENATE($C54,F$3),Datenbasis!$S:$S)/COUNTIF(Datenbasis!$B:$B,CONCATENATE($C54,'Tabellarische Auswertung'!F$3)),"")</f>
        <v/>
      </c>
      <c r="G54" s="37" t="str">
        <f>IFERROR(SUMIF(Datenbasis!$B:$B,CONCATENATE($C54,G$3),Datenbasis!$S:$S)/COUNTIF(Datenbasis!$B:$B,CONCATENATE($C54,'Tabellarische Auswertung'!G$3)),"")</f>
        <v/>
      </c>
      <c r="H54" s="37" t="str">
        <f>IFERROR(SUMIF(Datenbasis!$B:$B,CONCATENATE($C54,H$3),Datenbasis!$S:$S)/COUNTIF(Datenbasis!$B:$B,CONCATENATE($C54,'Tabellarische Auswertung'!H$3)),"")</f>
        <v/>
      </c>
      <c r="I54" s="37" t="str">
        <f t="shared" si="1"/>
        <v/>
      </c>
      <c r="J54" s="37" t="str">
        <f>IFERROR(SUMIF(Datenbasis!$B:$B,CONCATENATE($C54,J$3),Datenbasis!$S:$S)/COUNTIF(Datenbasis!$B:$B,CONCATENATE($C54,'Tabellarische Auswertung'!J$3)),"")</f>
        <v/>
      </c>
      <c r="K54" s="37" t="str">
        <f>IFERROR(SUMIF(Datenbasis!$B:$B,CONCATENATE($C54,K$3),Datenbasis!$S:$S)/COUNTIF(Datenbasis!$B:$B,CONCATENATE($C54,'Tabellarische Auswertung'!K$3)),"")</f>
        <v/>
      </c>
      <c r="L54" s="37" t="str">
        <f>IFERROR(SUMIF(Datenbasis!$B:$B,CONCATENATE($C54,L$3),Datenbasis!$S:$S)/COUNTIF(Datenbasis!$B:$B,CONCATENATE($C54,'Tabellarische Auswertung'!L$3)),"")</f>
        <v/>
      </c>
      <c r="M54" s="37" t="str">
        <f t="shared" si="2"/>
        <v/>
      </c>
      <c r="N54" s="37" t="str">
        <f>IFERROR(SUMIF(Datenbasis!$B:$B,CONCATENATE($C54,N$3),Datenbasis!$S:$S)/COUNTIF(Datenbasis!$B:$B,CONCATENATE($C54,'Tabellarische Auswertung'!N$3)),"")</f>
        <v/>
      </c>
      <c r="O54" s="37" t="str">
        <f>IFERROR(SUMIF(Datenbasis!$B:$B,CONCATENATE($C54,O$3),Datenbasis!$S:$S)/COUNTIF(Datenbasis!$B:$B,CONCATENATE($C54,'Tabellarische Auswertung'!O$3)),"")</f>
        <v/>
      </c>
      <c r="P54" s="37" t="str">
        <f>IFERROR(SUMIF(Datenbasis!$B:$B,CONCATENATE($C54,P$3),Datenbasis!$S:$S)/COUNTIF(Datenbasis!$B:$B,CONCATENATE($C54,'Tabellarische Auswertung'!P$3)),"")</f>
        <v/>
      </c>
      <c r="Q54" s="37" t="str">
        <f t="shared" si="3"/>
        <v/>
      </c>
      <c r="R54" s="37" t="str">
        <f>IFERROR(SUMIF(Datenbasis!$B:$B,CONCATENATE($C54,R$3),Datenbasis!$S:$S)/COUNTIF(Datenbasis!$B:$B,CONCATENATE($C54,'Tabellarische Auswertung'!R$3)),"")</f>
        <v/>
      </c>
      <c r="S54" s="37" t="str">
        <f>IFERROR(SUMIF(Datenbasis!$B:$B,CONCATENATE($C54,S$3),Datenbasis!$S:$S)/COUNTIF(Datenbasis!$B:$B,CONCATENATE($C54,'Tabellarische Auswertung'!S$3)),"")</f>
        <v/>
      </c>
      <c r="T54" s="37" t="str">
        <f>IFERROR(SUMIF(Datenbasis!$B:$B,CONCATENATE($C54,T$3),Datenbasis!$S:$S)/COUNTIF(Datenbasis!$B:$B,CONCATENATE($C54,'Tabellarische Auswertung'!T$3)),"")</f>
        <v/>
      </c>
      <c r="U54" s="37" t="str">
        <f t="shared" si="4"/>
        <v/>
      </c>
      <c r="V54" s="37" t="str">
        <f>IFERROR(SUMIF(Datenbasis!$B:$B,CONCATENATE($C54,V$3),Datenbasis!$S:$S)/COUNTIF(Datenbasis!$B:$B,CONCATENATE($C54,'Tabellarische Auswertung'!V$3)),"")</f>
        <v/>
      </c>
      <c r="W54" s="37" t="str">
        <f>IFERROR(SUMIF(Datenbasis!$B:$B,CONCATENATE($C54,W$3),Datenbasis!$S:$S)/COUNTIF(Datenbasis!$B:$B,CONCATENATE($C54,'Tabellarische Auswertung'!W$3)),"")</f>
        <v/>
      </c>
      <c r="X54" s="37" t="str">
        <f>IFERROR(SUMIF(Datenbasis!$B:$B,CONCATENATE($C54,X$3),Datenbasis!$S:$S)/COUNTIF(Datenbasis!$B:$B,CONCATENATE($C54,'Tabellarische Auswertung'!X$3)),"")</f>
        <v/>
      </c>
      <c r="Y54" s="37" t="str">
        <f t="shared" si="5"/>
        <v/>
      </c>
      <c r="Z54" s="38" t="str">
        <f t="shared" si="6"/>
        <v/>
      </c>
      <c r="AA54" s="39" t="str">
        <f t="shared" si="8"/>
        <v/>
      </c>
      <c r="AB54" s="39"/>
      <c r="AC54" s="39" t="str">
        <f t="shared" si="7"/>
        <v/>
      </c>
    </row>
    <row r="55" spans="1:29" ht="15" hidden="1">
      <c r="A55" s="35" t="str">
        <f>IF(IFERROR(INDEX(Datenbasis!I:I,MATCH($C55,Datenbasis!$F:$F,0)),"")=0,"",IFERROR(INDEX(Datenbasis!I:I,MATCH($C55,Datenbasis!$F:$F,0)),""))</f>
        <v/>
      </c>
      <c r="B55" s="35" t="str">
        <f>IF(IFERROR(INDEX(Datenbasis!E:E,MATCH($C55,Datenbasis!$F:$F,0)),"")=0,"",IFERROR(INDEX(Datenbasis!E:E,MATCH($C55,Datenbasis!$F:$F,0)),""))</f>
        <v/>
      </c>
      <c r="C55" s="36" t="str">
        <f>+IF(DropDown!B53=0," ",DropDown!B53)</f>
        <v xml:space="preserve"> </v>
      </c>
      <c r="D55" s="36" t="str">
        <f>IF(IFERROR(INDEX(Datenbasis!G:G,MATCH($C55,Datenbasis!$F:$F,0)),"")=0,"",IFERROR(INDEX(Datenbasis!G:G,MATCH($C55,Datenbasis!$F:$F,0)),""))</f>
        <v/>
      </c>
      <c r="E55" s="36" t="str">
        <f>IF(IFERROR(INDEX(Datenbasis!J:J,MATCH($C55,Datenbasis!$F:$F,0)),"")=0,"",IFERROR(INDEX(Datenbasis!J:J,MATCH($C55,Datenbasis!$F:$F,0)),""))</f>
        <v/>
      </c>
      <c r="F55" s="37" t="str">
        <f>IFERROR(SUMIF(Datenbasis!$B:$B,CONCATENATE($C55,F$3),Datenbasis!$S:$S)/COUNTIF(Datenbasis!$B:$B,CONCATENATE($C55,'Tabellarische Auswertung'!F$3)),"")</f>
        <v/>
      </c>
      <c r="G55" s="37" t="str">
        <f>IFERROR(SUMIF(Datenbasis!$B:$B,CONCATENATE($C55,G$3),Datenbasis!$S:$S)/COUNTIF(Datenbasis!$B:$B,CONCATENATE($C55,'Tabellarische Auswertung'!G$3)),"")</f>
        <v/>
      </c>
      <c r="H55" s="37" t="str">
        <f>IFERROR(SUMIF(Datenbasis!$B:$B,CONCATENATE($C55,H$3),Datenbasis!$S:$S)/COUNTIF(Datenbasis!$B:$B,CONCATENATE($C55,'Tabellarische Auswertung'!H$3)),"")</f>
        <v/>
      </c>
      <c r="I55" s="37" t="str">
        <f t="shared" si="1"/>
        <v/>
      </c>
      <c r="J55" s="37" t="str">
        <f>IFERROR(SUMIF(Datenbasis!$B:$B,CONCATENATE($C55,J$3),Datenbasis!$S:$S)/COUNTIF(Datenbasis!$B:$B,CONCATENATE($C55,'Tabellarische Auswertung'!J$3)),"")</f>
        <v/>
      </c>
      <c r="K55" s="37" t="str">
        <f>IFERROR(SUMIF(Datenbasis!$B:$B,CONCATENATE($C55,K$3),Datenbasis!$S:$S)/COUNTIF(Datenbasis!$B:$B,CONCATENATE($C55,'Tabellarische Auswertung'!K$3)),"")</f>
        <v/>
      </c>
      <c r="L55" s="37" t="str">
        <f>IFERROR(SUMIF(Datenbasis!$B:$B,CONCATENATE($C55,L$3),Datenbasis!$S:$S)/COUNTIF(Datenbasis!$B:$B,CONCATENATE($C55,'Tabellarische Auswertung'!L$3)),"")</f>
        <v/>
      </c>
      <c r="M55" s="37" t="str">
        <f t="shared" si="2"/>
        <v/>
      </c>
      <c r="N55" s="37" t="str">
        <f>IFERROR(SUMIF(Datenbasis!$B:$B,CONCATENATE($C55,N$3),Datenbasis!$S:$S)/COUNTIF(Datenbasis!$B:$B,CONCATENATE($C55,'Tabellarische Auswertung'!N$3)),"")</f>
        <v/>
      </c>
      <c r="O55" s="37" t="str">
        <f>IFERROR(SUMIF(Datenbasis!$B:$B,CONCATENATE($C55,O$3),Datenbasis!$S:$S)/COUNTIF(Datenbasis!$B:$B,CONCATENATE($C55,'Tabellarische Auswertung'!O$3)),"")</f>
        <v/>
      </c>
      <c r="P55" s="37" t="str">
        <f>IFERROR(SUMIF(Datenbasis!$B:$B,CONCATENATE($C55,P$3),Datenbasis!$S:$S)/COUNTIF(Datenbasis!$B:$B,CONCATENATE($C55,'Tabellarische Auswertung'!P$3)),"")</f>
        <v/>
      </c>
      <c r="Q55" s="37" t="str">
        <f t="shared" si="3"/>
        <v/>
      </c>
      <c r="R55" s="37" t="str">
        <f>IFERROR(SUMIF(Datenbasis!$B:$B,CONCATENATE($C55,R$3),Datenbasis!$S:$S)/COUNTIF(Datenbasis!$B:$B,CONCATENATE($C55,'Tabellarische Auswertung'!R$3)),"")</f>
        <v/>
      </c>
      <c r="S55" s="37" t="str">
        <f>IFERROR(SUMIF(Datenbasis!$B:$B,CONCATENATE($C55,S$3),Datenbasis!$S:$S)/COUNTIF(Datenbasis!$B:$B,CONCATENATE($C55,'Tabellarische Auswertung'!S$3)),"")</f>
        <v/>
      </c>
      <c r="T55" s="37" t="str">
        <f>IFERROR(SUMIF(Datenbasis!$B:$B,CONCATENATE($C55,T$3),Datenbasis!$S:$S)/COUNTIF(Datenbasis!$B:$B,CONCATENATE($C55,'Tabellarische Auswertung'!T$3)),"")</f>
        <v/>
      </c>
      <c r="U55" s="37" t="str">
        <f t="shared" si="4"/>
        <v/>
      </c>
      <c r="V55" s="37" t="str">
        <f>IFERROR(SUMIF(Datenbasis!$B:$B,CONCATENATE($C55,V$3),Datenbasis!$S:$S)/COUNTIF(Datenbasis!$B:$B,CONCATENATE($C55,'Tabellarische Auswertung'!V$3)),"")</f>
        <v/>
      </c>
      <c r="W55" s="37" t="str">
        <f>IFERROR(SUMIF(Datenbasis!$B:$B,CONCATENATE($C55,W$3),Datenbasis!$S:$S)/COUNTIF(Datenbasis!$B:$B,CONCATENATE($C55,'Tabellarische Auswertung'!W$3)),"")</f>
        <v/>
      </c>
      <c r="X55" s="37" t="str">
        <f>IFERROR(SUMIF(Datenbasis!$B:$B,CONCATENATE($C55,X$3),Datenbasis!$S:$S)/COUNTIF(Datenbasis!$B:$B,CONCATENATE($C55,'Tabellarische Auswertung'!X$3)),"")</f>
        <v/>
      </c>
      <c r="Y55" s="37" t="str">
        <f t="shared" si="5"/>
        <v/>
      </c>
      <c r="Z55" s="38" t="str">
        <f t="shared" si="6"/>
        <v/>
      </c>
      <c r="AA55" s="39" t="str">
        <f t="shared" si="8"/>
        <v/>
      </c>
      <c r="AB55" s="39"/>
      <c r="AC55" s="39" t="str">
        <f t="shared" si="7"/>
        <v/>
      </c>
    </row>
    <row r="56" spans="1:29" ht="15" hidden="1">
      <c r="A56" s="35" t="str">
        <f>IF(IFERROR(INDEX(Datenbasis!I:I,MATCH($C56,Datenbasis!$F:$F,0)),"")=0,"",IFERROR(INDEX(Datenbasis!I:I,MATCH($C56,Datenbasis!$F:$F,0)),""))</f>
        <v/>
      </c>
      <c r="B56" s="35" t="str">
        <f>IF(IFERROR(INDEX(Datenbasis!E:E,MATCH($C56,Datenbasis!$F:$F,0)),"")=0,"",IFERROR(INDEX(Datenbasis!E:E,MATCH($C56,Datenbasis!$F:$F,0)),""))</f>
        <v/>
      </c>
      <c r="C56" s="36" t="str">
        <f>+IF(DropDown!B54=0," ",DropDown!B54)</f>
        <v xml:space="preserve"> </v>
      </c>
      <c r="D56" s="36" t="str">
        <f>IF(IFERROR(INDEX(Datenbasis!G:G,MATCH($C56,Datenbasis!$F:$F,0)),"")=0,"",IFERROR(INDEX(Datenbasis!G:G,MATCH($C56,Datenbasis!$F:$F,0)),""))</f>
        <v/>
      </c>
      <c r="E56" s="36" t="str">
        <f>IF(IFERROR(INDEX(Datenbasis!J:J,MATCH($C56,Datenbasis!$F:$F,0)),"")=0,"",IFERROR(INDEX(Datenbasis!J:J,MATCH($C56,Datenbasis!$F:$F,0)),""))</f>
        <v/>
      </c>
      <c r="F56" s="37" t="str">
        <f>IFERROR(SUMIF(Datenbasis!$B:$B,CONCATENATE($C56,F$3),Datenbasis!$S:$S)/COUNTIF(Datenbasis!$B:$B,CONCATENATE($C56,'Tabellarische Auswertung'!F$3)),"")</f>
        <v/>
      </c>
      <c r="G56" s="37" t="str">
        <f>IFERROR(SUMIF(Datenbasis!$B:$B,CONCATENATE($C56,G$3),Datenbasis!$S:$S)/COUNTIF(Datenbasis!$B:$B,CONCATENATE($C56,'Tabellarische Auswertung'!G$3)),"")</f>
        <v/>
      </c>
      <c r="H56" s="37" t="str">
        <f>IFERROR(SUMIF(Datenbasis!$B:$B,CONCATENATE($C56,H$3),Datenbasis!$S:$S)/COUNTIF(Datenbasis!$B:$B,CONCATENATE($C56,'Tabellarische Auswertung'!H$3)),"")</f>
        <v/>
      </c>
      <c r="I56" s="37" t="str">
        <f t="shared" si="1"/>
        <v/>
      </c>
      <c r="J56" s="37" t="str">
        <f>IFERROR(SUMIF(Datenbasis!$B:$B,CONCATENATE($C56,J$3),Datenbasis!$S:$S)/COUNTIF(Datenbasis!$B:$B,CONCATENATE($C56,'Tabellarische Auswertung'!J$3)),"")</f>
        <v/>
      </c>
      <c r="K56" s="37" t="str">
        <f>IFERROR(SUMIF(Datenbasis!$B:$B,CONCATENATE($C56,K$3),Datenbasis!$S:$S)/COUNTIF(Datenbasis!$B:$B,CONCATENATE($C56,'Tabellarische Auswertung'!K$3)),"")</f>
        <v/>
      </c>
      <c r="L56" s="37" t="str">
        <f>IFERROR(SUMIF(Datenbasis!$B:$B,CONCATENATE($C56,L$3),Datenbasis!$S:$S)/COUNTIF(Datenbasis!$B:$B,CONCATENATE($C56,'Tabellarische Auswertung'!L$3)),"")</f>
        <v/>
      </c>
      <c r="M56" s="37" t="str">
        <f t="shared" si="2"/>
        <v/>
      </c>
      <c r="N56" s="37" t="str">
        <f>IFERROR(SUMIF(Datenbasis!$B:$B,CONCATENATE($C56,N$3),Datenbasis!$S:$S)/COUNTIF(Datenbasis!$B:$B,CONCATENATE($C56,'Tabellarische Auswertung'!N$3)),"")</f>
        <v/>
      </c>
      <c r="O56" s="37" t="str">
        <f>IFERROR(SUMIF(Datenbasis!$B:$B,CONCATENATE($C56,O$3),Datenbasis!$S:$S)/COUNTIF(Datenbasis!$B:$B,CONCATENATE($C56,'Tabellarische Auswertung'!O$3)),"")</f>
        <v/>
      </c>
      <c r="P56" s="37" t="str">
        <f>IFERROR(SUMIF(Datenbasis!$B:$B,CONCATENATE($C56,P$3),Datenbasis!$S:$S)/COUNTIF(Datenbasis!$B:$B,CONCATENATE($C56,'Tabellarische Auswertung'!P$3)),"")</f>
        <v/>
      </c>
      <c r="Q56" s="37" t="str">
        <f t="shared" si="3"/>
        <v/>
      </c>
      <c r="R56" s="37" t="str">
        <f>IFERROR(SUMIF(Datenbasis!$B:$B,CONCATENATE($C56,R$3),Datenbasis!$S:$S)/COUNTIF(Datenbasis!$B:$B,CONCATENATE($C56,'Tabellarische Auswertung'!R$3)),"")</f>
        <v/>
      </c>
      <c r="S56" s="37" t="str">
        <f>IFERROR(SUMIF(Datenbasis!$B:$B,CONCATENATE($C56,S$3),Datenbasis!$S:$S)/COUNTIF(Datenbasis!$B:$B,CONCATENATE($C56,'Tabellarische Auswertung'!S$3)),"")</f>
        <v/>
      </c>
      <c r="T56" s="37" t="str">
        <f>IFERROR(SUMIF(Datenbasis!$B:$B,CONCATENATE($C56,T$3),Datenbasis!$S:$S)/COUNTIF(Datenbasis!$B:$B,CONCATENATE($C56,'Tabellarische Auswertung'!T$3)),"")</f>
        <v/>
      </c>
      <c r="U56" s="37" t="str">
        <f t="shared" si="4"/>
        <v/>
      </c>
      <c r="V56" s="37" t="str">
        <f>IFERROR(SUMIF(Datenbasis!$B:$B,CONCATENATE($C56,V$3),Datenbasis!$S:$S)/COUNTIF(Datenbasis!$B:$B,CONCATENATE($C56,'Tabellarische Auswertung'!V$3)),"")</f>
        <v/>
      </c>
      <c r="W56" s="37" t="str">
        <f>IFERROR(SUMIF(Datenbasis!$B:$B,CONCATENATE($C56,W$3),Datenbasis!$S:$S)/COUNTIF(Datenbasis!$B:$B,CONCATENATE($C56,'Tabellarische Auswertung'!W$3)),"")</f>
        <v/>
      </c>
      <c r="X56" s="37" t="str">
        <f>IFERROR(SUMIF(Datenbasis!$B:$B,CONCATENATE($C56,X$3),Datenbasis!$S:$S)/COUNTIF(Datenbasis!$B:$B,CONCATENATE($C56,'Tabellarische Auswertung'!X$3)),"")</f>
        <v/>
      </c>
      <c r="Y56" s="37" t="str">
        <f t="shared" si="5"/>
        <v/>
      </c>
      <c r="Z56" s="38" t="str">
        <f t="shared" si="6"/>
        <v/>
      </c>
      <c r="AA56" s="39" t="str">
        <f t="shared" si="8"/>
        <v/>
      </c>
      <c r="AB56" s="39"/>
      <c r="AC56" s="39" t="str">
        <f t="shared" si="7"/>
        <v/>
      </c>
    </row>
    <row r="57" spans="1:29" ht="15" hidden="1">
      <c r="A57" s="35" t="str">
        <f>IF(IFERROR(INDEX(Datenbasis!I:I,MATCH($C57,Datenbasis!$F:$F,0)),"")=0,"",IFERROR(INDEX(Datenbasis!I:I,MATCH($C57,Datenbasis!$F:$F,0)),""))</f>
        <v/>
      </c>
      <c r="B57" s="35" t="str">
        <f>IF(IFERROR(INDEX(Datenbasis!E:E,MATCH($C57,Datenbasis!$F:$F,0)),"")=0,"",IFERROR(INDEX(Datenbasis!E:E,MATCH($C57,Datenbasis!$F:$F,0)),""))</f>
        <v/>
      </c>
      <c r="C57" s="36" t="str">
        <f>+IF(DropDown!B55=0," ",DropDown!B55)</f>
        <v xml:space="preserve"> </v>
      </c>
      <c r="D57" s="36" t="str">
        <f>IF(IFERROR(INDEX(Datenbasis!G:G,MATCH($C57,Datenbasis!$F:$F,0)),"")=0,"",IFERROR(INDEX(Datenbasis!G:G,MATCH($C57,Datenbasis!$F:$F,0)),""))</f>
        <v/>
      </c>
      <c r="E57" s="36" t="str">
        <f>IF(IFERROR(INDEX(Datenbasis!J:J,MATCH($C57,Datenbasis!$F:$F,0)),"")=0,"",IFERROR(INDEX(Datenbasis!J:J,MATCH($C57,Datenbasis!$F:$F,0)),""))</f>
        <v/>
      </c>
      <c r="F57" s="37" t="str">
        <f>IFERROR(SUMIF(Datenbasis!$B:$B,CONCATENATE($C57,F$3),Datenbasis!$S:$S)/COUNTIF(Datenbasis!$B:$B,CONCATENATE($C57,'Tabellarische Auswertung'!F$3)),"")</f>
        <v/>
      </c>
      <c r="G57" s="37" t="str">
        <f>IFERROR(SUMIF(Datenbasis!$B:$B,CONCATENATE($C57,G$3),Datenbasis!$S:$S)/COUNTIF(Datenbasis!$B:$B,CONCATENATE($C57,'Tabellarische Auswertung'!G$3)),"")</f>
        <v/>
      </c>
      <c r="H57" s="37" t="str">
        <f>IFERROR(SUMIF(Datenbasis!$B:$B,CONCATENATE($C57,H$3),Datenbasis!$S:$S)/COUNTIF(Datenbasis!$B:$B,CONCATENATE($C57,'Tabellarische Auswertung'!H$3)),"")</f>
        <v/>
      </c>
      <c r="I57" s="37" t="str">
        <f t="shared" si="1"/>
        <v/>
      </c>
      <c r="J57" s="37" t="str">
        <f>IFERROR(SUMIF(Datenbasis!$B:$B,CONCATENATE($C57,J$3),Datenbasis!$S:$S)/COUNTIF(Datenbasis!$B:$B,CONCATENATE($C57,'Tabellarische Auswertung'!J$3)),"")</f>
        <v/>
      </c>
      <c r="K57" s="37" t="str">
        <f>IFERROR(SUMIF(Datenbasis!$B:$B,CONCATENATE($C57,K$3),Datenbasis!$S:$S)/COUNTIF(Datenbasis!$B:$B,CONCATENATE($C57,'Tabellarische Auswertung'!K$3)),"")</f>
        <v/>
      </c>
      <c r="L57" s="37" t="str">
        <f>IFERROR(SUMIF(Datenbasis!$B:$B,CONCATENATE($C57,L$3),Datenbasis!$S:$S)/COUNTIF(Datenbasis!$B:$B,CONCATENATE($C57,'Tabellarische Auswertung'!L$3)),"")</f>
        <v/>
      </c>
      <c r="M57" s="37" t="str">
        <f t="shared" si="2"/>
        <v/>
      </c>
      <c r="N57" s="37" t="str">
        <f>IFERROR(SUMIF(Datenbasis!$B:$B,CONCATENATE($C57,N$3),Datenbasis!$S:$S)/COUNTIF(Datenbasis!$B:$B,CONCATENATE($C57,'Tabellarische Auswertung'!N$3)),"")</f>
        <v/>
      </c>
      <c r="O57" s="37" t="str">
        <f>IFERROR(SUMIF(Datenbasis!$B:$B,CONCATENATE($C57,O$3),Datenbasis!$S:$S)/COUNTIF(Datenbasis!$B:$B,CONCATENATE($C57,'Tabellarische Auswertung'!O$3)),"")</f>
        <v/>
      </c>
      <c r="P57" s="37" t="str">
        <f>IFERROR(SUMIF(Datenbasis!$B:$B,CONCATENATE($C57,P$3),Datenbasis!$S:$S)/COUNTIF(Datenbasis!$B:$B,CONCATENATE($C57,'Tabellarische Auswertung'!P$3)),"")</f>
        <v/>
      </c>
      <c r="Q57" s="37" t="str">
        <f t="shared" si="3"/>
        <v/>
      </c>
      <c r="R57" s="37" t="str">
        <f>IFERROR(SUMIF(Datenbasis!$B:$B,CONCATENATE($C57,R$3),Datenbasis!$S:$S)/COUNTIF(Datenbasis!$B:$B,CONCATENATE($C57,'Tabellarische Auswertung'!R$3)),"")</f>
        <v/>
      </c>
      <c r="S57" s="37" t="str">
        <f>IFERROR(SUMIF(Datenbasis!$B:$B,CONCATENATE($C57,S$3),Datenbasis!$S:$S)/COUNTIF(Datenbasis!$B:$B,CONCATENATE($C57,'Tabellarische Auswertung'!S$3)),"")</f>
        <v/>
      </c>
      <c r="T57" s="37" t="str">
        <f>IFERROR(SUMIF(Datenbasis!$B:$B,CONCATENATE($C57,T$3),Datenbasis!$S:$S)/COUNTIF(Datenbasis!$B:$B,CONCATENATE($C57,'Tabellarische Auswertung'!T$3)),"")</f>
        <v/>
      </c>
      <c r="U57" s="37" t="str">
        <f t="shared" si="4"/>
        <v/>
      </c>
      <c r="V57" s="37" t="str">
        <f>IFERROR(SUMIF(Datenbasis!$B:$B,CONCATENATE($C57,V$3),Datenbasis!$S:$S)/COUNTIF(Datenbasis!$B:$B,CONCATENATE($C57,'Tabellarische Auswertung'!V$3)),"")</f>
        <v/>
      </c>
      <c r="W57" s="37" t="str">
        <f>IFERROR(SUMIF(Datenbasis!$B:$B,CONCATENATE($C57,W$3),Datenbasis!$S:$S)/COUNTIF(Datenbasis!$B:$B,CONCATENATE($C57,'Tabellarische Auswertung'!W$3)),"")</f>
        <v/>
      </c>
      <c r="X57" s="37" t="str">
        <f>IFERROR(SUMIF(Datenbasis!$B:$B,CONCATENATE($C57,X$3),Datenbasis!$S:$S)/COUNTIF(Datenbasis!$B:$B,CONCATENATE($C57,'Tabellarische Auswertung'!X$3)),"")</f>
        <v/>
      </c>
      <c r="Y57" s="37" t="str">
        <f t="shared" si="5"/>
        <v/>
      </c>
      <c r="Z57" s="38" t="str">
        <f t="shared" si="6"/>
        <v/>
      </c>
      <c r="AA57" s="39" t="str">
        <f t="shared" si="8"/>
        <v/>
      </c>
      <c r="AB57" s="39"/>
      <c r="AC57" s="39" t="str">
        <f t="shared" si="7"/>
        <v/>
      </c>
    </row>
    <row r="58" spans="1:29" ht="15" hidden="1">
      <c r="A58" s="35" t="str">
        <f>IF(IFERROR(INDEX(Datenbasis!I:I,MATCH($C58,Datenbasis!$F:$F,0)),"")=0,"",IFERROR(INDEX(Datenbasis!I:I,MATCH($C58,Datenbasis!$F:$F,0)),""))</f>
        <v/>
      </c>
      <c r="B58" s="35" t="str">
        <f>IF(IFERROR(INDEX(Datenbasis!E:E,MATCH($C58,Datenbasis!$F:$F,0)),"")=0,"",IFERROR(INDEX(Datenbasis!E:E,MATCH($C58,Datenbasis!$F:$F,0)),""))</f>
        <v/>
      </c>
      <c r="C58" s="36" t="str">
        <f>+IF(DropDown!B56=0," ",DropDown!B56)</f>
        <v xml:space="preserve"> </v>
      </c>
      <c r="D58" s="36" t="str">
        <f>IF(IFERROR(INDEX(Datenbasis!G:G,MATCH($C58,Datenbasis!$F:$F,0)),"")=0,"",IFERROR(INDEX(Datenbasis!G:G,MATCH($C58,Datenbasis!$F:$F,0)),""))</f>
        <v/>
      </c>
      <c r="E58" s="36" t="str">
        <f>IF(IFERROR(INDEX(Datenbasis!J:J,MATCH($C58,Datenbasis!$F:$F,0)),"")=0,"",IFERROR(INDEX(Datenbasis!J:J,MATCH($C58,Datenbasis!$F:$F,0)),""))</f>
        <v/>
      </c>
      <c r="F58" s="37" t="str">
        <f>IFERROR(SUMIF(Datenbasis!$B:$B,CONCATENATE($C58,F$3),Datenbasis!$S:$S)/COUNTIF(Datenbasis!$B:$B,CONCATENATE($C58,'Tabellarische Auswertung'!F$3)),"")</f>
        <v/>
      </c>
      <c r="G58" s="37" t="str">
        <f>IFERROR(SUMIF(Datenbasis!$B:$B,CONCATENATE($C58,G$3),Datenbasis!$S:$S)/COUNTIF(Datenbasis!$B:$B,CONCATENATE($C58,'Tabellarische Auswertung'!G$3)),"")</f>
        <v/>
      </c>
      <c r="H58" s="37" t="str">
        <f>IFERROR(SUMIF(Datenbasis!$B:$B,CONCATENATE($C58,H$3),Datenbasis!$S:$S)/COUNTIF(Datenbasis!$B:$B,CONCATENATE($C58,'Tabellarische Auswertung'!H$3)),"")</f>
        <v/>
      </c>
      <c r="I58" s="37" t="str">
        <f t="shared" si="1"/>
        <v/>
      </c>
      <c r="J58" s="37" t="str">
        <f>IFERROR(SUMIF(Datenbasis!$B:$B,CONCATENATE($C58,J$3),Datenbasis!$S:$S)/COUNTIF(Datenbasis!$B:$B,CONCATENATE($C58,'Tabellarische Auswertung'!J$3)),"")</f>
        <v/>
      </c>
      <c r="K58" s="37" t="str">
        <f>IFERROR(SUMIF(Datenbasis!$B:$B,CONCATENATE($C58,K$3),Datenbasis!$S:$S)/COUNTIF(Datenbasis!$B:$B,CONCATENATE($C58,'Tabellarische Auswertung'!K$3)),"")</f>
        <v/>
      </c>
      <c r="L58" s="37" t="str">
        <f>IFERROR(SUMIF(Datenbasis!$B:$B,CONCATENATE($C58,L$3),Datenbasis!$S:$S)/COUNTIF(Datenbasis!$B:$B,CONCATENATE($C58,'Tabellarische Auswertung'!L$3)),"")</f>
        <v/>
      </c>
      <c r="M58" s="37" t="str">
        <f t="shared" si="2"/>
        <v/>
      </c>
      <c r="N58" s="37" t="str">
        <f>IFERROR(SUMIF(Datenbasis!$B:$B,CONCATENATE($C58,N$3),Datenbasis!$S:$S)/COUNTIF(Datenbasis!$B:$B,CONCATENATE($C58,'Tabellarische Auswertung'!N$3)),"")</f>
        <v/>
      </c>
      <c r="O58" s="37" t="str">
        <f>IFERROR(SUMIF(Datenbasis!$B:$B,CONCATENATE($C58,O$3),Datenbasis!$S:$S)/COUNTIF(Datenbasis!$B:$B,CONCATENATE($C58,'Tabellarische Auswertung'!O$3)),"")</f>
        <v/>
      </c>
      <c r="P58" s="37" t="str">
        <f>IFERROR(SUMIF(Datenbasis!$B:$B,CONCATENATE($C58,P$3),Datenbasis!$S:$S)/COUNTIF(Datenbasis!$B:$B,CONCATENATE($C58,'Tabellarische Auswertung'!P$3)),"")</f>
        <v/>
      </c>
      <c r="Q58" s="37" t="str">
        <f t="shared" si="3"/>
        <v/>
      </c>
      <c r="R58" s="37" t="str">
        <f>IFERROR(SUMIF(Datenbasis!$B:$B,CONCATENATE($C58,R$3),Datenbasis!$S:$S)/COUNTIF(Datenbasis!$B:$B,CONCATENATE($C58,'Tabellarische Auswertung'!R$3)),"")</f>
        <v/>
      </c>
      <c r="S58" s="37" t="str">
        <f>IFERROR(SUMIF(Datenbasis!$B:$B,CONCATENATE($C58,S$3),Datenbasis!$S:$S)/COUNTIF(Datenbasis!$B:$B,CONCATENATE($C58,'Tabellarische Auswertung'!S$3)),"")</f>
        <v/>
      </c>
      <c r="T58" s="37" t="str">
        <f>IFERROR(SUMIF(Datenbasis!$B:$B,CONCATENATE($C58,T$3),Datenbasis!$S:$S)/COUNTIF(Datenbasis!$B:$B,CONCATENATE($C58,'Tabellarische Auswertung'!T$3)),"")</f>
        <v/>
      </c>
      <c r="U58" s="37" t="str">
        <f t="shared" si="4"/>
        <v/>
      </c>
      <c r="V58" s="37" t="str">
        <f>IFERROR(SUMIF(Datenbasis!$B:$B,CONCATENATE($C58,V$3),Datenbasis!$S:$S)/COUNTIF(Datenbasis!$B:$B,CONCATENATE($C58,'Tabellarische Auswertung'!V$3)),"")</f>
        <v/>
      </c>
      <c r="W58" s="37" t="str">
        <f>IFERROR(SUMIF(Datenbasis!$B:$B,CONCATENATE($C58,W$3),Datenbasis!$S:$S)/COUNTIF(Datenbasis!$B:$B,CONCATENATE($C58,'Tabellarische Auswertung'!W$3)),"")</f>
        <v/>
      </c>
      <c r="X58" s="37" t="str">
        <f>IFERROR(SUMIF(Datenbasis!$B:$B,CONCATENATE($C58,X$3),Datenbasis!$S:$S)/COUNTIF(Datenbasis!$B:$B,CONCATENATE($C58,'Tabellarische Auswertung'!X$3)),"")</f>
        <v/>
      </c>
      <c r="Y58" s="37" t="str">
        <f t="shared" si="5"/>
        <v/>
      </c>
      <c r="Z58" s="38" t="str">
        <f t="shared" si="6"/>
        <v/>
      </c>
      <c r="AA58" s="39" t="str">
        <f t="shared" si="8"/>
        <v/>
      </c>
      <c r="AB58" s="39"/>
      <c r="AC58" s="39" t="str">
        <f t="shared" si="7"/>
        <v/>
      </c>
    </row>
    <row r="59" spans="1:29" ht="15" hidden="1">
      <c r="A59" s="35" t="str">
        <f>IF(IFERROR(INDEX(Datenbasis!I:I,MATCH($C59,Datenbasis!$F:$F,0)),"")=0,"",IFERROR(INDEX(Datenbasis!I:I,MATCH($C59,Datenbasis!$F:$F,0)),""))</f>
        <v/>
      </c>
      <c r="B59" s="35" t="str">
        <f>IF(IFERROR(INDEX(Datenbasis!E:E,MATCH($C59,Datenbasis!$F:$F,0)),"")=0,"",IFERROR(INDEX(Datenbasis!E:E,MATCH($C59,Datenbasis!$F:$F,0)),""))</f>
        <v/>
      </c>
      <c r="C59" s="36" t="str">
        <f>+IF(DropDown!B57=0," ",DropDown!B57)</f>
        <v xml:space="preserve"> </v>
      </c>
      <c r="D59" s="36" t="str">
        <f>IF(IFERROR(INDEX(Datenbasis!G:G,MATCH($C59,Datenbasis!$F:$F,0)),"")=0,"",IFERROR(INDEX(Datenbasis!G:G,MATCH($C59,Datenbasis!$F:$F,0)),""))</f>
        <v/>
      </c>
      <c r="E59" s="36" t="str">
        <f>IF(IFERROR(INDEX(Datenbasis!J:J,MATCH($C59,Datenbasis!$F:$F,0)),"")=0,"",IFERROR(INDEX(Datenbasis!J:J,MATCH($C59,Datenbasis!$F:$F,0)),""))</f>
        <v/>
      </c>
      <c r="F59" s="37" t="str">
        <f>IFERROR(SUMIF(Datenbasis!$B:$B,CONCATENATE($C59,F$3),Datenbasis!$S:$S)/COUNTIF(Datenbasis!$B:$B,CONCATENATE($C59,'Tabellarische Auswertung'!F$3)),"")</f>
        <v/>
      </c>
      <c r="G59" s="37" t="str">
        <f>IFERROR(SUMIF(Datenbasis!$B:$B,CONCATENATE($C59,G$3),Datenbasis!$S:$S)/COUNTIF(Datenbasis!$B:$B,CONCATENATE($C59,'Tabellarische Auswertung'!G$3)),"")</f>
        <v/>
      </c>
      <c r="H59" s="37" t="str">
        <f>IFERROR(SUMIF(Datenbasis!$B:$B,CONCATENATE($C59,H$3),Datenbasis!$S:$S)/COUNTIF(Datenbasis!$B:$B,CONCATENATE($C59,'Tabellarische Auswertung'!H$3)),"")</f>
        <v/>
      </c>
      <c r="I59" s="37" t="str">
        <f t="shared" si="1"/>
        <v/>
      </c>
      <c r="J59" s="37" t="str">
        <f>IFERROR(SUMIF(Datenbasis!$B:$B,CONCATENATE($C59,J$3),Datenbasis!$S:$S)/COUNTIF(Datenbasis!$B:$B,CONCATENATE($C59,'Tabellarische Auswertung'!J$3)),"")</f>
        <v/>
      </c>
      <c r="K59" s="37" t="str">
        <f>IFERROR(SUMIF(Datenbasis!$B:$B,CONCATENATE($C59,K$3),Datenbasis!$S:$S)/COUNTIF(Datenbasis!$B:$B,CONCATENATE($C59,'Tabellarische Auswertung'!K$3)),"")</f>
        <v/>
      </c>
      <c r="L59" s="37" t="str">
        <f>IFERROR(SUMIF(Datenbasis!$B:$B,CONCATENATE($C59,L$3),Datenbasis!$S:$S)/COUNTIF(Datenbasis!$B:$B,CONCATENATE($C59,'Tabellarische Auswertung'!L$3)),"")</f>
        <v/>
      </c>
      <c r="M59" s="37" t="str">
        <f t="shared" si="2"/>
        <v/>
      </c>
      <c r="N59" s="37" t="str">
        <f>IFERROR(SUMIF(Datenbasis!$B:$B,CONCATENATE($C59,N$3),Datenbasis!$S:$S)/COUNTIF(Datenbasis!$B:$B,CONCATENATE($C59,'Tabellarische Auswertung'!N$3)),"")</f>
        <v/>
      </c>
      <c r="O59" s="37" t="str">
        <f>IFERROR(SUMIF(Datenbasis!$B:$B,CONCATENATE($C59,O$3),Datenbasis!$S:$S)/COUNTIF(Datenbasis!$B:$B,CONCATENATE($C59,'Tabellarische Auswertung'!O$3)),"")</f>
        <v/>
      </c>
      <c r="P59" s="37" t="str">
        <f>IFERROR(SUMIF(Datenbasis!$B:$B,CONCATENATE($C59,P$3),Datenbasis!$S:$S)/COUNTIF(Datenbasis!$B:$B,CONCATENATE($C59,'Tabellarische Auswertung'!P$3)),"")</f>
        <v/>
      </c>
      <c r="Q59" s="37" t="str">
        <f t="shared" si="3"/>
        <v/>
      </c>
      <c r="R59" s="37" t="str">
        <f>IFERROR(SUMIF(Datenbasis!$B:$B,CONCATENATE($C59,R$3),Datenbasis!$S:$S)/COUNTIF(Datenbasis!$B:$B,CONCATENATE($C59,'Tabellarische Auswertung'!R$3)),"")</f>
        <v/>
      </c>
      <c r="S59" s="37" t="str">
        <f>IFERROR(SUMIF(Datenbasis!$B:$B,CONCATENATE($C59,S$3),Datenbasis!$S:$S)/COUNTIF(Datenbasis!$B:$B,CONCATENATE($C59,'Tabellarische Auswertung'!S$3)),"")</f>
        <v/>
      </c>
      <c r="T59" s="37" t="str">
        <f>IFERROR(SUMIF(Datenbasis!$B:$B,CONCATENATE($C59,T$3),Datenbasis!$S:$S)/COUNTIF(Datenbasis!$B:$B,CONCATENATE($C59,'Tabellarische Auswertung'!T$3)),"")</f>
        <v/>
      </c>
      <c r="U59" s="37" t="str">
        <f t="shared" si="4"/>
        <v/>
      </c>
      <c r="V59" s="37" t="str">
        <f>IFERROR(SUMIF(Datenbasis!$B:$B,CONCATENATE($C59,V$3),Datenbasis!$S:$S)/COUNTIF(Datenbasis!$B:$B,CONCATENATE($C59,'Tabellarische Auswertung'!V$3)),"")</f>
        <v/>
      </c>
      <c r="W59" s="37" t="str">
        <f>IFERROR(SUMIF(Datenbasis!$B:$B,CONCATENATE($C59,W$3),Datenbasis!$S:$S)/COUNTIF(Datenbasis!$B:$B,CONCATENATE($C59,'Tabellarische Auswertung'!W$3)),"")</f>
        <v/>
      </c>
      <c r="X59" s="37" t="str">
        <f>IFERROR(SUMIF(Datenbasis!$B:$B,CONCATENATE($C59,X$3),Datenbasis!$S:$S)/COUNTIF(Datenbasis!$B:$B,CONCATENATE($C59,'Tabellarische Auswertung'!X$3)),"")</f>
        <v/>
      </c>
      <c r="Y59" s="37" t="str">
        <f t="shared" si="5"/>
        <v/>
      </c>
      <c r="Z59" s="38" t="str">
        <f t="shared" si="6"/>
        <v/>
      </c>
      <c r="AA59" s="39" t="str">
        <f t="shared" si="8"/>
        <v/>
      </c>
      <c r="AB59" s="39"/>
      <c r="AC59" s="39" t="str">
        <f t="shared" si="7"/>
        <v/>
      </c>
    </row>
    <row r="60" spans="1:29" ht="15" hidden="1">
      <c r="A60" s="35" t="str">
        <f>IF(IFERROR(INDEX(Datenbasis!I:I,MATCH($C60,Datenbasis!$F:$F,0)),"")=0,"",IFERROR(INDEX(Datenbasis!I:I,MATCH($C60,Datenbasis!$F:$F,0)),""))</f>
        <v/>
      </c>
      <c r="B60" s="35" t="str">
        <f>IF(IFERROR(INDEX(Datenbasis!E:E,MATCH($C60,Datenbasis!$F:$F,0)),"")=0,"",IFERROR(INDEX(Datenbasis!E:E,MATCH($C60,Datenbasis!$F:$F,0)),""))</f>
        <v/>
      </c>
      <c r="C60" s="36" t="str">
        <f>+IF(DropDown!B58=0," ",DropDown!B58)</f>
        <v xml:space="preserve"> </v>
      </c>
      <c r="D60" s="36" t="str">
        <f>IF(IFERROR(INDEX(Datenbasis!G:G,MATCH($C60,Datenbasis!$F:$F,0)),"")=0,"",IFERROR(INDEX(Datenbasis!G:G,MATCH($C60,Datenbasis!$F:$F,0)),""))</f>
        <v/>
      </c>
      <c r="E60" s="36" t="str">
        <f>IF(IFERROR(INDEX(Datenbasis!J:J,MATCH($C60,Datenbasis!$F:$F,0)),"")=0,"",IFERROR(INDEX(Datenbasis!J:J,MATCH($C60,Datenbasis!$F:$F,0)),""))</f>
        <v/>
      </c>
      <c r="F60" s="37" t="str">
        <f>IFERROR(SUMIF(Datenbasis!$B:$B,CONCATENATE($C60,F$3),Datenbasis!$S:$S)/COUNTIF(Datenbasis!$B:$B,CONCATENATE($C60,'Tabellarische Auswertung'!F$3)),"")</f>
        <v/>
      </c>
      <c r="G60" s="37" t="str">
        <f>IFERROR(SUMIF(Datenbasis!$B:$B,CONCATENATE($C60,G$3),Datenbasis!$S:$S)/COUNTIF(Datenbasis!$B:$B,CONCATENATE($C60,'Tabellarische Auswertung'!G$3)),"")</f>
        <v/>
      </c>
      <c r="H60" s="37" t="str">
        <f>IFERROR(SUMIF(Datenbasis!$B:$B,CONCATENATE($C60,H$3),Datenbasis!$S:$S)/COUNTIF(Datenbasis!$B:$B,CONCATENATE($C60,'Tabellarische Auswertung'!H$3)),"")</f>
        <v/>
      </c>
      <c r="I60" s="37" t="str">
        <f t="shared" si="1"/>
        <v/>
      </c>
      <c r="J60" s="37" t="str">
        <f>IFERROR(SUMIF(Datenbasis!$B:$B,CONCATENATE($C60,J$3),Datenbasis!$S:$S)/COUNTIF(Datenbasis!$B:$B,CONCATENATE($C60,'Tabellarische Auswertung'!J$3)),"")</f>
        <v/>
      </c>
      <c r="K60" s="37" t="str">
        <f>IFERROR(SUMIF(Datenbasis!$B:$B,CONCATENATE($C60,K$3),Datenbasis!$S:$S)/COUNTIF(Datenbasis!$B:$B,CONCATENATE($C60,'Tabellarische Auswertung'!K$3)),"")</f>
        <v/>
      </c>
      <c r="L60" s="37" t="str">
        <f>IFERROR(SUMIF(Datenbasis!$B:$B,CONCATENATE($C60,L$3),Datenbasis!$S:$S)/COUNTIF(Datenbasis!$B:$B,CONCATENATE($C60,'Tabellarische Auswertung'!L$3)),"")</f>
        <v/>
      </c>
      <c r="M60" s="37" t="str">
        <f t="shared" si="2"/>
        <v/>
      </c>
      <c r="N60" s="37" t="str">
        <f>IFERROR(SUMIF(Datenbasis!$B:$B,CONCATENATE($C60,N$3),Datenbasis!$S:$S)/COUNTIF(Datenbasis!$B:$B,CONCATENATE($C60,'Tabellarische Auswertung'!N$3)),"")</f>
        <v/>
      </c>
      <c r="O60" s="37" t="str">
        <f>IFERROR(SUMIF(Datenbasis!$B:$B,CONCATENATE($C60,O$3),Datenbasis!$S:$S)/COUNTIF(Datenbasis!$B:$B,CONCATENATE($C60,'Tabellarische Auswertung'!O$3)),"")</f>
        <v/>
      </c>
      <c r="P60" s="37" t="str">
        <f>IFERROR(SUMIF(Datenbasis!$B:$B,CONCATENATE($C60,P$3),Datenbasis!$S:$S)/COUNTIF(Datenbasis!$B:$B,CONCATENATE($C60,'Tabellarische Auswertung'!P$3)),"")</f>
        <v/>
      </c>
      <c r="Q60" s="37" t="str">
        <f t="shared" si="3"/>
        <v/>
      </c>
      <c r="R60" s="37" t="str">
        <f>IFERROR(SUMIF(Datenbasis!$B:$B,CONCATENATE($C60,R$3),Datenbasis!$S:$S)/COUNTIF(Datenbasis!$B:$B,CONCATENATE($C60,'Tabellarische Auswertung'!R$3)),"")</f>
        <v/>
      </c>
      <c r="S60" s="37" t="str">
        <f>IFERROR(SUMIF(Datenbasis!$B:$B,CONCATENATE($C60,S$3),Datenbasis!$S:$S)/COUNTIF(Datenbasis!$B:$B,CONCATENATE($C60,'Tabellarische Auswertung'!S$3)),"")</f>
        <v/>
      </c>
      <c r="T60" s="37" t="str">
        <f>IFERROR(SUMIF(Datenbasis!$B:$B,CONCATENATE($C60,T$3),Datenbasis!$S:$S)/COUNTIF(Datenbasis!$B:$B,CONCATENATE($C60,'Tabellarische Auswertung'!T$3)),"")</f>
        <v/>
      </c>
      <c r="U60" s="37" t="str">
        <f t="shared" si="4"/>
        <v/>
      </c>
      <c r="V60" s="37" t="str">
        <f>IFERROR(SUMIF(Datenbasis!$B:$B,CONCATENATE($C60,V$3),Datenbasis!$S:$S)/COUNTIF(Datenbasis!$B:$B,CONCATENATE($C60,'Tabellarische Auswertung'!V$3)),"")</f>
        <v/>
      </c>
      <c r="W60" s="37" t="str">
        <f>IFERROR(SUMIF(Datenbasis!$B:$B,CONCATENATE($C60,W$3),Datenbasis!$S:$S)/COUNTIF(Datenbasis!$B:$B,CONCATENATE($C60,'Tabellarische Auswertung'!W$3)),"")</f>
        <v/>
      </c>
      <c r="X60" s="37" t="str">
        <f>IFERROR(SUMIF(Datenbasis!$B:$B,CONCATENATE($C60,X$3),Datenbasis!$S:$S)/COUNTIF(Datenbasis!$B:$B,CONCATENATE($C60,'Tabellarische Auswertung'!X$3)),"")</f>
        <v/>
      </c>
      <c r="Y60" s="37" t="str">
        <f t="shared" si="5"/>
        <v/>
      </c>
      <c r="Z60" s="38" t="str">
        <f t="shared" si="6"/>
        <v/>
      </c>
      <c r="AA60" s="39" t="str">
        <f t="shared" si="8"/>
        <v/>
      </c>
      <c r="AB60" s="39"/>
      <c r="AC60" s="39" t="str">
        <f t="shared" si="7"/>
        <v/>
      </c>
    </row>
    <row r="61" spans="1:29" ht="15" hidden="1">
      <c r="A61" s="35" t="str">
        <f>IF(IFERROR(INDEX(Datenbasis!I:I,MATCH($C61,Datenbasis!$F:$F,0)),"")=0,"",IFERROR(INDEX(Datenbasis!I:I,MATCH($C61,Datenbasis!$F:$F,0)),""))</f>
        <v/>
      </c>
      <c r="B61" s="35" t="str">
        <f>IF(IFERROR(INDEX(Datenbasis!E:E,MATCH($C61,Datenbasis!$F:$F,0)),"")=0,"",IFERROR(INDEX(Datenbasis!E:E,MATCH($C61,Datenbasis!$F:$F,0)),""))</f>
        <v/>
      </c>
      <c r="C61" s="36" t="str">
        <f>+IF(DropDown!B59=0," ",DropDown!B59)</f>
        <v xml:space="preserve"> </v>
      </c>
      <c r="D61" s="36" t="str">
        <f>IF(IFERROR(INDEX(Datenbasis!G:G,MATCH($C61,Datenbasis!$F:$F,0)),"")=0,"",IFERROR(INDEX(Datenbasis!G:G,MATCH($C61,Datenbasis!$F:$F,0)),""))</f>
        <v/>
      </c>
      <c r="E61" s="36" t="str">
        <f>IF(IFERROR(INDEX(Datenbasis!J:J,MATCH($C61,Datenbasis!$F:$F,0)),"")=0,"",IFERROR(INDEX(Datenbasis!J:J,MATCH($C61,Datenbasis!$F:$F,0)),""))</f>
        <v/>
      </c>
      <c r="F61" s="37" t="str">
        <f>IFERROR(SUMIF(Datenbasis!$B:$B,CONCATENATE($C61,F$3),Datenbasis!$S:$S)/COUNTIF(Datenbasis!$B:$B,CONCATENATE($C61,'Tabellarische Auswertung'!F$3)),"")</f>
        <v/>
      </c>
      <c r="G61" s="37" t="str">
        <f>IFERROR(SUMIF(Datenbasis!$B:$B,CONCATENATE($C61,G$3),Datenbasis!$S:$S)/COUNTIF(Datenbasis!$B:$B,CONCATENATE($C61,'Tabellarische Auswertung'!G$3)),"")</f>
        <v/>
      </c>
      <c r="H61" s="37" t="str">
        <f>IFERROR(SUMIF(Datenbasis!$B:$B,CONCATENATE($C61,H$3),Datenbasis!$S:$S)/COUNTIF(Datenbasis!$B:$B,CONCATENATE($C61,'Tabellarische Auswertung'!H$3)),"")</f>
        <v/>
      </c>
      <c r="I61" s="37" t="str">
        <f t="shared" si="1"/>
        <v/>
      </c>
      <c r="J61" s="37" t="str">
        <f>IFERROR(SUMIF(Datenbasis!$B:$B,CONCATENATE($C61,J$3),Datenbasis!$S:$S)/COUNTIF(Datenbasis!$B:$B,CONCATENATE($C61,'Tabellarische Auswertung'!J$3)),"")</f>
        <v/>
      </c>
      <c r="K61" s="37" t="str">
        <f>IFERROR(SUMIF(Datenbasis!$B:$B,CONCATENATE($C61,K$3),Datenbasis!$S:$S)/COUNTIF(Datenbasis!$B:$B,CONCATENATE($C61,'Tabellarische Auswertung'!K$3)),"")</f>
        <v/>
      </c>
      <c r="L61" s="37" t="str">
        <f>IFERROR(SUMIF(Datenbasis!$B:$B,CONCATENATE($C61,L$3),Datenbasis!$S:$S)/COUNTIF(Datenbasis!$B:$B,CONCATENATE($C61,'Tabellarische Auswertung'!L$3)),"")</f>
        <v/>
      </c>
      <c r="M61" s="37" t="str">
        <f t="shared" si="2"/>
        <v/>
      </c>
      <c r="N61" s="37" t="str">
        <f>IFERROR(SUMIF(Datenbasis!$B:$B,CONCATENATE($C61,N$3),Datenbasis!$S:$S)/COUNTIF(Datenbasis!$B:$B,CONCATENATE($C61,'Tabellarische Auswertung'!N$3)),"")</f>
        <v/>
      </c>
      <c r="O61" s="37" t="str">
        <f>IFERROR(SUMIF(Datenbasis!$B:$B,CONCATENATE($C61,O$3),Datenbasis!$S:$S)/COUNTIF(Datenbasis!$B:$B,CONCATENATE($C61,'Tabellarische Auswertung'!O$3)),"")</f>
        <v/>
      </c>
      <c r="P61" s="37" t="str">
        <f>IFERROR(SUMIF(Datenbasis!$B:$B,CONCATENATE($C61,P$3),Datenbasis!$S:$S)/COUNTIF(Datenbasis!$B:$B,CONCATENATE($C61,'Tabellarische Auswertung'!P$3)),"")</f>
        <v/>
      </c>
      <c r="Q61" s="37" t="str">
        <f t="shared" si="3"/>
        <v/>
      </c>
      <c r="R61" s="37" t="str">
        <f>IFERROR(SUMIF(Datenbasis!$B:$B,CONCATENATE($C61,R$3),Datenbasis!$S:$S)/COUNTIF(Datenbasis!$B:$B,CONCATENATE($C61,'Tabellarische Auswertung'!R$3)),"")</f>
        <v/>
      </c>
      <c r="S61" s="37" t="str">
        <f>IFERROR(SUMIF(Datenbasis!$B:$B,CONCATENATE($C61,S$3),Datenbasis!$S:$S)/COUNTIF(Datenbasis!$B:$B,CONCATENATE($C61,'Tabellarische Auswertung'!S$3)),"")</f>
        <v/>
      </c>
      <c r="T61" s="37" t="str">
        <f>IFERROR(SUMIF(Datenbasis!$B:$B,CONCATENATE($C61,T$3),Datenbasis!$S:$S)/COUNTIF(Datenbasis!$B:$B,CONCATENATE($C61,'Tabellarische Auswertung'!T$3)),"")</f>
        <v/>
      </c>
      <c r="U61" s="37" t="str">
        <f t="shared" si="4"/>
        <v/>
      </c>
      <c r="V61" s="37" t="str">
        <f>IFERROR(SUMIF(Datenbasis!$B:$B,CONCATENATE($C61,V$3),Datenbasis!$S:$S)/COUNTIF(Datenbasis!$B:$B,CONCATENATE($C61,'Tabellarische Auswertung'!V$3)),"")</f>
        <v/>
      </c>
      <c r="W61" s="37" t="str">
        <f>IFERROR(SUMIF(Datenbasis!$B:$B,CONCATENATE($C61,W$3),Datenbasis!$S:$S)/COUNTIF(Datenbasis!$B:$B,CONCATENATE($C61,'Tabellarische Auswertung'!W$3)),"")</f>
        <v/>
      </c>
      <c r="X61" s="37" t="str">
        <f>IFERROR(SUMIF(Datenbasis!$B:$B,CONCATENATE($C61,X$3),Datenbasis!$S:$S)/COUNTIF(Datenbasis!$B:$B,CONCATENATE($C61,'Tabellarische Auswertung'!X$3)),"")</f>
        <v/>
      </c>
      <c r="Y61" s="37" t="str">
        <f t="shared" si="5"/>
        <v/>
      </c>
      <c r="Z61" s="38" t="str">
        <f t="shared" si="6"/>
        <v/>
      </c>
      <c r="AA61" s="39" t="str">
        <f t="shared" si="8"/>
        <v/>
      </c>
      <c r="AB61" s="39"/>
      <c r="AC61" s="39" t="str">
        <f t="shared" si="7"/>
        <v/>
      </c>
    </row>
    <row r="62" spans="1:29" ht="15" hidden="1">
      <c r="A62" s="35" t="str">
        <f>IF(IFERROR(INDEX(Datenbasis!I:I,MATCH($C62,Datenbasis!$F:$F,0)),"")=0,"",IFERROR(INDEX(Datenbasis!I:I,MATCH($C62,Datenbasis!$F:$F,0)),""))</f>
        <v/>
      </c>
      <c r="B62" s="35" t="str">
        <f>IF(IFERROR(INDEX(Datenbasis!E:E,MATCH($C62,Datenbasis!$F:$F,0)),"")=0,"",IFERROR(INDEX(Datenbasis!E:E,MATCH($C62,Datenbasis!$F:$F,0)),""))</f>
        <v/>
      </c>
      <c r="C62" s="36" t="str">
        <f>+IF(DropDown!B60=0," ",DropDown!B60)</f>
        <v xml:space="preserve"> </v>
      </c>
      <c r="D62" s="36" t="str">
        <f>IF(IFERROR(INDEX(Datenbasis!G:G,MATCH($C62,Datenbasis!$F:$F,0)),"")=0,"",IFERROR(INDEX(Datenbasis!G:G,MATCH($C62,Datenbasis!$F:$F,0)),""))</f>
        <v/>
      </c>
      <c r="E62" s="36" t="str">
        <f>IF(IFERROR(INDEX(Datenbasis!J:J,MATCH($C62,Datenbasis!$F:$F,0)),"")=0,"",IFERROR(INDEX(Datenbasis!J:J,MATCH($C62,Datenbasis!$F:$F,0)),""))</f>
        <v/>
      </c>
      <c r="F62" s="37" t="str">
        <f>IFERROR(SUMIF(Datenbasis!$B:$B,CONCATENATE($C62,F$3),Datenbasis!$S:$S)/COUNTIF(Datenbasis!$B:$B,CONCATENATE($C62,'Tabellarische Auswertung'!F$3)),"")</f>
        <v/>
      </c>
      <c r="G62" s="37" t="str">
        <f>IFERROR(SUMIF(Datenbasis!$B:$B,CONCATENATE($C62,G$3),Datenbasis!$S:$S)/COUNTIF(Datenbasis!$B:$B,CONCATENATE($C62,'Tabellarische Auswertung'!G$3)),"")</f>
        <v/>
      </c>
      <c r="H62" s="37" t="str">
        <f>IFERROR(SUMIF(Datenbasis!$B:$B,CONCATENATE($C62,H$3),Datenbasis!$S:$S)/COUNTIF(Datenbasis!$B:$B,CONCATENATE($C62,'Tabellarische Auswertung'!H$3)),"")</f>
        <v/>
      </c>
      <c r="I62" s="37" t="str">
        <f t="shared" si="1"/>
        <v/>
      </c>
      <c r="J62" s="37" t="str">
        <f>IFERROR(SUMIF(Datenbasis!$B:$B,CONCATENATE($C62,J$3),Datenbasis!$S:$S)/COUNTIF(Datenbasis!$B:$B,CONCATENATE($C62,'Tabellarische Auswertung'!J$3)),"")</f>
        <v/>
      </c>
      <c r="K62" s="37" t="str">
        <f>IFERROR(SUMIF(Datenbasis!$B:$B,CONCATENATE($C62,K$3),Datenbasis!$S:$S)/COUNTIF(Datenbasis!$B:$B,CONCATENATE($C62,'Tabellarische Auswertung'!K$3)),"")</f>
        <v/>
      </c>
      <c r="L62" s="37" t="str">
        <f>IFERROR(SUMIF(Datenbasis!$B:$B,CONCATENATE($C62,L$3),Datenbasis!$S:$S)/COUNTIF(Datenbasis!$B:$B,CONCATENATE($C62,'Tabellarische Auswertung'!L$3)),"")</f>
        <v/>
      </c>
      <c r="M62" s="37" t="str">
        <f t="shared" si="2"/>
        <v/>
      </c>
      <c r="N62" s="37" t="str">
        <f>IFERROR(SUMIF(Datenbasis!$B:$B,CONCATENATE($C62,N$3),Datenbasis!$S:$S)/COUNTIF(Datenbasis!$B:$B,CONCATENATE($C62,'Tabellarische Auswertung'!N$3)),"")</f>
        <v/>
      </c>
      <c r="O62" s="37" t="str">
        <f>IFERROR(SUMIF(Datenbasis!$B:$B,CONCATENATE($C62,O$3),Datenbasis!$S:$S)/COUNTIF(Datenbasis!$B:$B,CONCATENATE($C62,'Tabellarische Auswertung'!O$3)),"")</f>
        <v/>
      </c>
      <c r="P62" s="37" t="str">
        <f>IFERROR(SUMIF(Datenbasis!$B:$B,CONCATENATE($C62,P$3),Datenbasis!$S:$S)/COUNTIF(Datenbasis!$B:$B,CONCATENATE($C62,'Tabellarische Auswertung'!P$3)),"")</f>
        <v/>
      </c>
      <c r="Q62" s="37" t="str">
        <f t="shared" si="3"/>
        <v/>
      </c>
      <c r="R62" s="37" t="str">
        <f>IFERROR(SUMIF(Datenbasis!$B:$B,CONCATENATE($C62,R$3),Datenbasis!$S:$S)/COUNTIF(Datenbasis!$B:$B,CONCATENATE($C62,'Tabellarische Auswertung'!R$3)),"")</f>
        <v/>
      </c>
      <c r="S62" s="37" t="str">
        <f>IFERROR(SUMIF(Datenbasis!$B:$B,CONCATENATE($C62,S$3),Datenbasis!$S:$S)/COUNTIF(Datenbasis!$B:$B,CONCATENATE($C62,'Tabellarische Auswertung'!S$3)),"")</f>
        <v/>
      </c>
      <c r="T62" s="37" t="str">
        <f>IFERROR(SUMIF(Datenbasis!$B:$B,CONCATENATE($C62,T$3),Datenbasis!$S:$S)/COUNTIF(Datenbasis!$B:$B,CONCATENATE($C62,'Tabellarische Auswertung'!T$3)),"")</f>
        <v/>
      </c>
      <c r="U62" s="37" t="str">
        <f t="shared" si="4"/>
        <v/>
      </c>
      <c r="V62" s="37" t="str">
        <f>IFERROR(SUMIF(Datenbasis!$B:$B,CONCATENATE($C62,V$3),Datenbasis!$S:$S)/COUNTIF(Datenbasis!$B:$B,CONCATENATE($C62,'Tabellarische Auswertung'!V$3)),"")</f>
        <v/>
      </c>
      <c r="W62" s="37" t="str">
        <f>IFERROR(SUMIF(Datenbasis!$B:$B,CONCATENATE($C62,W$3),Datenbasis!$S:$S)/COUNTIF(Datenbasis!$B:$B,CONCATENATE($C62,'Tabellarische Auswertung'!W$3)),"")</f>
        <v/>
      </c>
      <c r="X62" s="37" t="str">
        <f>IFERROR(SUMIF(Datenbasis!$B:$B,CONCATENATE($C62,X$3),Datenbasis!$S:$S)/COUNTIF(Datenbasis!$B:$B,CONCATENATE($C62,'Tabellarische Auswertung'!X$3)),"")</f>
        <v/>
      </c>
      <c r="Y62" s="37" t="str">
        <f t="shared" si="5"/>
        <v/>
      </c>
      <c r="Z62" s="38" t="str">
        <f t="shared" si="6"/>
        <v/>
      </c>
      <c r="AA62" s="39" t="str">
        <f t="shared" si="8"/>
        <v/>
      </c>
      <c r="AB62" s="39"/>
      <c r="AC62" s="39" t="str">
        <f t="shared" si="7"/>
        <v/>
      </c>
    </row>
    <row r="63" spans="1:29" ht="15" hidden="1">
      <c r="A63" s="35" t="str">
        <f>IF(IFERROR(INDEX(Datenbasis!I:I,MATCH($C63,Datenbasis!$F:$F,0)),"")=0,"",IFERROR(INDEX(Datenbasis!I:I,MATCH($C63,Datenbasis!$F:$F,0)),""))</f>
        <v/>
      </c>
      <c r="B63" s="35" t="str">
        <f>IF(IFERROR(INDEX(Datenbasis!E:E,MATCH($C63,Datenbasis!$F:$F,0)),"")=0,"",IFERROR(INDEX(Datenbasis!E:E,MATCH($C63,Datenbasis!$F:$F,0)),""))</f>
        <v/>
      </c>
      <c r="C63" s="36" t="str">
        <f>+IF(DropDown!B61=0," ",DropDown!B61)</f>
        <v xml:space="preserve"> </v>
      </c>
      <c r="D63" s="36" t="str">
        <f>IF(IFERROR(INDEX(Datenbasis!G:G,MATCH($C63,Datenbasis!$F:$F,0)),"")=0,"",IFERROR(INDEX(Datenbasis!G:G,MATCH($C63,Datenbasis!$F:$F,0)),""))</f>
        <v/>
      </c>
      <c r="E63" s="36" t="str">
        <f>IF(IFERROR(INDEX(Datenbasis!J:J,MATCH($C63,Datenbasis!$F:$F,0)),"")=0,"",IFERROR(INDEX(Datenbasis!J:J,MATCH($C63,Datenbasis!$F:$F,0)),""))</f>
        <v/>
      </c>
      <c r="F63" s="37" t="str">
        <f>IFERROR(SUMIF(Datenbasis!$B:$B,CONCATENATE($C63,F$3),Datenbasis!$S:$S)/COUNTIF(Datenbasis!$B:$B,CONCATENATE($C63,'Tabellarische Auswertung'!F$3)),"")</f>
        <v/>
      </c>
      <c r="G63" s="37" t="str">
        <f>IFERROR(SUMIF(Datenbasis!$B:$B,CONCATENATE($C63,G$3),Datenbasis!$S:$S)/COUNTIF(Datenbasis!$B:$B,CONCATENATE($C63,'Tabellarische Auswertung'!G$3)),"")</f>
        <v/>
      </c>
      <c r="H63" s="37" t="str">
        <f>IFERROR(SUMIF(Datenbasis!$B:$B,CONCATENATE($C63,H$3),Datenbasis!$S:$S)/COUNTIF(Datenbasis!$B:$B,CONCATENATE($C63,'Tabellarische Auswertung'!H$3)),"")</f>
        <v/>
      </c>
      <c r="I63" s="37" t="str">
        <f t="shared" si="1"/>
        <v/>
      </c>
      <c r="J63" s="37" t="str">
        <f>IFERROR(SUMIF(Datenbasis!$B:$B,CONCATENATE($C63,J$3),Datenbasis!$S:$S)/COUNTIF(Datenbasis!$B:$B,CONCATENATE($C63,'Tabellarische Auswertung'!J$3)),"")</f>
        <v/>
      </c>
      <c r="K63" s="37" t="str">
        <f>IFERROR(SUMIF(Datenbasis!$B:$B,CONCATENATE($C63,K$3),Datenbasis!$S:$S)/COUNTIF(Datenbasis!$B:$B,CONCATENATE($C63,'Tabellarische Auswertung'!K$3)),"")</f>
        <v/>
      </c>
      <c r="L63" s="37" t="str">
        <f>IFERROR(SUMIF(Datenbasis!$B:$B,CONCATENATE($C63,L$3),Datenbasis!$S:$S)/COUNTIF(Datenbasis!$B:$B,CONCATENATE($C63,'Tabellarische Auswertung'!L$3)),"")</f>
        <v/>
      </c>
      <c r="M63" s="37" t="str">
        <f t="shared" si="2"/>
        <v/>
      </c>
      <c r="N63" s="37" t="str">
        <f>IFERROR(SUMIF(Datenbasis!$B:$B,CONCATENATE($C63,N$3),Datenbasis!$S:$S)/COUNTIF(Datenbasis!$B:$B,CONCATENATE($C63,'Tabellarische Auswertung'!N$3)),"")</f>
        <v/>
      </c>
      <c r="O63" s="37" t="str">
        <f>IFERROR(SUMIF(Datenbasis!$B:$B,CONCATENATE($C63,O$3),Datenbasis!$S:$S)/COUNTIF(Datenbasis!$B:$B,CONCATENATE($C63,'Tabellarische Auswertung'!O$3)),"")</f>
        <v/>
      </c>
      <c r="P63" s="37" t="str">
        <f>IFERROR(SUMIF(Datenbasis!$B:$B,CONCATENATE($C63,P$3),Datenbasis!$S:$S)/COUNTIF(Datenbasis!$B:$B,CONCATENATE($C63,'Tabellarische Auswertung'!P$3)),"")</f>
        <v/>
      </c>
      <c r="Q63" s="37" t="str">
        <f t="shared" si="3"/>
        <v/>
      </c>
      <c r="R63" s="37" t="str">
        <f>IFERROR(SUMIF(Datenbasis!$B:$B,CONCATENATE($C63,R$3),Datenbasis!$S:$S)/COUNTIF(Datenbasis!$B:$B,CONCATENATE($C63,'Tabellarische Auswertung'!R$3)),"")</f>
        <v/>
      </c>
      <c r="S63" s="37" t="str">
        <f>IFERROR(SUMIF(Datenbasis!$B:$B,CONCATENATE($C63,S$3),Datenbasis!$S:$S)/COUNTIF(Datenbasis!$B:$B,CONCATENATE($C63,'Tabellarische Auswertung'!S$3)),"")</f>
        <v/>
      </c>
      <c r="T63" s="37" t="str">
        <f>IFERROR(SUMIF(Datenbasis!$B:$B,CONCATENATE($C63,T$3),Datenbasis!$S:$S)/COUNTIF(Datenbasis!$B:$B,CONCATENATE($C63,'Tabellarische Auswertung'!T$3)),"")</f>
        <v/>
      </c>
      <c r="U63" s="37" t="str">
        <f t="shared" si="4"/>
        <v/>
      </c>
      <c r="V63" s="37" t="str">
        <f>IFERROR(SUMIF(Datenbasis!$B:$B,CONCATENATE($C63,V$3),Datenbasis!$S:$S)/COUNTIF(Datenbasis!$B:$B,CONCATENATE($C63,'Tabellarische Auswertung'!V$3)),"")</f>
        <v/>
      </c>
      <c r="W63" s="37" t="str">
        <f>IFERROR(SUMIF(Datenbasis!$B:$B,CONCATENATE($C63,W$3),Datenbasis!$S:$S)/COUNTIF(Datenbasis!$B:$B,CONCATENATE($C63,'Tabellarische Auswertung'!W$3)),"")</f>
        <v/>
      </c>
      <c r="X63" s="37" t="str">
        <f>IFERROR(SUMIF(Datenbasis!$B:$B,CONCATENATE($C63,X$3),Datenbasis!$S:$S)/COUNTIF(Datenbasis!$B:$B,CONCATENATE($C63,'Tabellarische Auswertung'!X$3)),"")</f>
        <v/>
      </c>
      <c r="Y63" s="37" t="str">
        <f t="shared" si="5"/>
        <v/>
      </c>
      <c r="Z63" s="38" t="str">
        <f t="shared" si="6"/>
        <v/>
      </c>
      <c r="AA63" s="39" t="str">
        <f t="shared" si="8"/>
        <v/>
      </c>
      <c r="AB63" s="39"/>
      <c r="AC63" s="39" t="str">
        <f t="shared" si="7"/>
        <v/>
      </c>
    </row>
    <row r="64" spans="1:29" ht="15" hidden="1">
      <c r="A64" s="35" t="str">
        <f>IF(IFERROR(INDEX(Datenbasis!I:I,MATCH($C64,Datenbasis!$F:$F,0)),"")=0,"",IFERROR(INDEX(Datenbasis!I:I,MATCH($C64,Datenbasis!$F:$F,0)),""))</f>
        <v/>
      </c>
      <c r="B64" s="35" t="str">
        <f>IF(IFERROR(INDEX(Datenbasis!E:E,MATCH($C64,Datenbasis!$F:$F,0)),"")=0,"",IFERROR(INDEX(Datenbasis!E:E,MATCH($C64,Datenbasis!$F:$F,0)),""))</f>
        <v/>
      </c>
      <c r="C64" s="36" t="str">
        <f>+IF(DropDown!B62=0," ",DropDown!B62)</f>
        <v xml:space="preserve"> </v>
      </c>
      <c r="D64" s="36" t="str">
        <f>IF(IFERROR(INDEX(Datenbasis!G:G,MATCH($C64,Datenbasis!$F:$F,0)),"")=0,"",IFERROR(INDEX(Datenbasis!G:G,MATCH($C64,Datenbasis!$F:$F,0)),""))</f>
        <v/>
      </c>
      <c r="E64" s="36" t="str">
        <f>IF(IFERROR(INDEX(Datenbasis!J:J,MATCH($C64,Datenbasis!$F:$F,0)),"")=0,"",IFERROR(INDEX(Datenbasis!J:J,MATCH($C64,Datenbasis!$F:$F,0)),""))</f>
        <v/>
      </c>
      <c r="F64" s="37" t="str">
        <f>IFERROR(SUMIF(Datenbasis!$B:$B,CONCATENATE($C64,F$3),Datenbasis!$S:$S)/COUNTIF(Datenbasis!$B:$B,CONCATENATE($C64,'Tabellarische Auswertung'!F$3)),"")</f>
        <v/>
      </c>
      <c r="G64" s="37" t="str">
        <f>IFERROR(SUMIF(Datenbasis!$B:$B,CONCATENATE($C64,G$3),Datenbasis!$S:$S)/COUNTIF(Datenbasis!$B:$B,CONCATENATE($C64,'Tabellarische Auswertung'!G$3)),"")</f>
        <v/>
      </c>
      <c r="H64" s="37" t="str">
        <f>IFERROR(SUMIF(Datenbasis!$B:$B,CONCATENATE($C64,H$3),Datenbasis!$S:$S)/COUNTIF(Datenbasis!$B:$B,CONCATENATE($C64,'Tabellarische Auswertung'!H$3)),"")</f>
        <v/>
      </c>
      <c r="I64" s="37" t="str">
        <f t="shared" si="1"/>
        <v/>
      </c>
      <c r="J64" s="37" t="str">
        <f>IFERROR(SUMIF(Datenbasis!$B:$B,CONCATENATE($C64,J$3),Datenbasis!$S:$S)/COUNTIF(Datenbasis!$B:$B,CONCATENATE($C64,'Tabellarische Auswertung'!J$3)),"")</f>
        <v/>
      </c>
      <c r="K64" s="37" t="str">
        <f>IFERROR(SUMIF(Datenbasis!$B:$B,CONCATENATE($C64,K$3),Datenbasis!$S:$S)/COUNTIF(Datenbasis!$B:$B,CONCATENATE($C64,'Tabellarische Auswertung'!K$3)),"")</f>
        <v/>
      </c>
      <c r="L64" s="37" t="str">
        <f>IFERROR(SUMIF(Datenbasis!$B:$B,CONCATENATE($C64,L$3),Datenbasis!$S:$S)/COUNTIF(Datenbasis!$B:$B,CONCATENATE($C64,'Tabellarische Auswertung'!L$3)),"")</f>
        <v/>
      </c>
      <c r="M64" s="37" t="str">
        <f t="shared" si="2"/>
        <v/>
      </c>
      <c r="N64" s="37" t="str">
        <f>IFERROR(SUMIF(Datenbasis!$B:$B,CONCATENATE($C64,N$3),Datenbasis!$S:$S)/COUNTIF(Datenbasis!$B:$B,CONCATENATE($C64,'Tabellarische Auswertung'!N$3)),"")</f>
        <v/>
      </c>
      <c r="O64" s="37" t="str">
        <f>IFERROR(SUMIF(Datenbasis!$B:$B,CONCATENATE($C64,O$3),Datenbasis!$S:$S)/COUNTIF(Datenbasis!$B:$B,CONCATENATE($C64,'Tabellarische Auswertung'!O$3)),"")</f>
        <v/>
      </c>
      <c r="P64" s="37" t="str">
        <f>IFERROR(SUMIF(Datenbasis!$B:$B,CONCATENATE($C64,P$3),Datenbasis!$S:$S)/COUNTIF(Datenbasis!$B:$B,CONCATENATE($C64,'Tabellarische Auswertung'!P$3)),"")</f>
        <v/>
      </c>
      <c r="Q64" s="37" t="str">
        <f t="shared" si="3"/>
        <v/>
      </c>
      <c r="R64" s="37" t="str">
        <f>IFERROR(SUMIF(Datenbasis!$B:$B,CONCATENATE($C64,R$3),Datenbasis!$S:$S)/COUNTIF(Datenbasis!$B:$B,CONCATENATE($C64,'Tabellarische Auswertung'!R$3)),"")</f>
        <v/>
      </c>
      <c r="S64" s="37" t="str">
        <f>IFERROR(SUMIF(Datenbasis!$B:$B,CONCATENATE($C64,S$3),Datenbasis!$S:$S)/COUNTIF(Datenbasis!$B:$B,CONCATENATE($C64,'Tabellarische Auswertung'!S$3)),"")</f>
        <v/>
      </c>
      <c r="T64" s="37" t="str">
        <f>IFERROR(SUMIF(Datenbasis!$B:$B,CONCATENATE($C64,T$3),Datenbasis!$S:$S)/COUNTIF(Datenbasis!$B:$B,CONCATENATE($C64,'Tabellarische Auswertung'!T$3)),"")</f>
        <v/>
      </c>
      <c r="U64" s="37" t="str">
        <f t="shared" si="4"/>
        <v/>
      </c>
      <c r="V64" s="37" t="str">
        <f>IFERROR(SUMIF(Datenbasis!$B:$B,CONCATENATE($C64,V$3),Datenbasis!$S:$S)/COUNTIF(Datenbasis!$B:$B,CONCATENATE($C64,'Tabellarische Auswertung'!V$3)),"")</f>
        <v/>
      </c>
      <c r="W64" s="37" t="str">
        <f>IFERROR(SUMIF(Datenbasis!$B:$B,CONCATENATE($C64,W$3),Datenbasis!$S:$S)/COUNTIF(Datenbasis!$B:$B,CONCATENATE($C64,'Tabellarische Auswertung'!W$3)),"")</f>
        <v/>
      </c>
      <c r="X64" s="37" t="str">
        <f>IFERROR(SUMIF(Datenbasis!$B:$B,CONCATENATE($C64,X$3),Datenbasis!$S:$S)/COUNTIF(Datenbasis!$B:$B,CONCATENATE($C64,'Tabellarische Auswertung'!X$3)),"")</f>
        <v/>
      </c>
      <c r="Y64" s="37" t="str">
        <f t="shared" si="5"/>
        <v/>
      </c>
      <c r="Z64" s="38" t="str">
        <f t="shared" si="6"/>
        <v/>
      </c>
      <c r="AA64" s="39" t="str">
        <f t="shared" si="8"/>
        <v/>
      </c>
      <c r="AB64" s="39"/>
      <c r="AC64" s="39" t="str">
        <f t="shared" si="7"/>
        <v/>
      </c>
    </row>
    <row r="65" spans="1:29" ht="15" hidden="1">
      <c r="A65" s="35" t="str">
        <f>IF(IFERROR(INDEX(Datenbasis!I:I,MATCH($C65,Datenbasis!$F:$F,0)),"")=0,"",IFERROR(INDEX(Datenbasis!I:I,MATCH($C65,Datenbasis!$F:$F,0)),""))</f>
        <v/>
      </c>
      <c r="B65" s="35" t="str">
        <f>IF(IFERROR(INDEX(Datenbasis!E:E,MATCH($C65,Datenbasis!$F:$F,0)),"")=0,"",IFERROR(INDEX(Datenbasis!E:E,MATCH($C65,Datenbasis!$F:$F,0)),""))</f>
        <v/>
      </c>
      <c r="C65" s="36" t="str">
        <f>+IF(DropDown!B63=0," ",DropDown!B63)</f>
        <v xml:space="preserve"> </v>
      </c>
      <c r="D65" s="36" t="str">
        <f>IF(IFERROR(INDEX(Datenbasis!G:G,MATCH($C65,Datenbasis!$F:$F,0)),"")=0,"",IFERROR(INDEX(Datenbasis!G:G,MATCH($C65,Datenbasis!$F:$F,0)),""))</f>
        <v/>
      </c>
      <c r="E65" s="36" t="str">
        <f>IF(IFERROR(INDEX(Datenbasis!J:J,MATCH($C65,Datenbasis!$F:$F,0)),"")=0,"",IFERROR(INDEX(Datenbasis!J:J,MATCH($C65,Datenbasis!$F:$F,0)),""))</f>
        <v/>
      </c>
      <c r="F65" s="37" t="str">
        <f>IFERROR(SUMIF(Datenbasis!$B:$B,CONCATENATE($C65,F$3),Datenbasis!$S:$S)/COUNTIF(Datenbasis!$B:$B,CONCATENATE($C65,'Tabellarische Auswertung'!F$3)),"")</f>
        <v/>
      </c>
      <c r="G65" s="37" t="str">
        <f>IFERROR(SUMIF(Datenbasis!$B:$B,CONCATENATE($C65,G$3),Datenbasis!$S:$S)/COUNTIF(Datenbasis!$B:$B,CONCATENATE($C65,'Tabellarische Auswertung'!G$3)),"")</f>
        <v/>
      </c>
      <c r="H65" s="37" t="str">
        <f>IFERROR(SUMIF(Datenbasis!$B:$B,CONCATENATE($C65,H$3),Datenbasis!$S:$S)/COUNTIF(Datenbasis!$B:$B,CONCATENATE($C65,'Tabellarische Auswertung'!H$3)),"")</f>
        <v/>
      </c>
      <c r="I65" s="37" t="str">
        <f t="shared" si="1"/>
        <v/>
      </c>
      <c r="J65" s="37" t="str">
        <f>IFERROR(SUMIF(Datenbasis!$B:$B,CONCATENATE($C65,J$3),Datenbasis!$S:$S)/COUNTIF(Datenbasis!$B:$B,CONCATENATE($C65,'Tabellarische Auswertung'!J$3)),"")</f>
        <v/>
      </c>
      <c r="K65" s="37" t="str">
        <f>IFERROR(SUMIF(Datenbasis!$B:$B,CONCATENATE($C65,K$3),Datenbasis!$S:$S)/COUNTIF(Datenbasis!$B:$B,CONCATENATE($C65,'Tabellarische Auswertung'!K$3)),"")</f>
        <v/>
      </c>
      <c r="L65" s="37" t="str">
        <f>IFERROR(SUMIF(Datenbasis!$B:$B,CONCATENATE($C65,L$3),Datenbasis!$S:$S)/COUNTIF(Datenbasis!$B:$B,CONCATENATE($C65,'Tabellarische Auswertung'!L$3)),"")</f>
        <v/>
      </c>
      <c r="M65" s="37" t="str">
        <f t="shared" si="2"/>
        <v/>
      </c>
      <c r="N65" s="37" t="str">
        <f>IFERROR(SUMIF(Datenbasis!$B:$B,CONCATENATE($C65,N$3),Datenbasis!$S:$S)/COUNTIF(Datenbasis!$B:$B,CONCATENATE($C65,'Tabellarische Auswertung'!N$3)),"")</f>
        <v/>
      </c>
      <c r="O65" s="37" t="str">
        <f>IFERROR(SUMIF(Datenbasis!$B:$B,CONCATENATE($C65,O$3),Datenbasis!$S:$S)/COUNTIF(Datenbasis!$B:$B,CONCATENATE($C65,'Tabellarische Auswertung'!O$3)),"")</f>
        <v/>
      </c>
      <c r="P65" s="37" t="str">
        <f>IFERROR(SUMIF(Datenbasis!$B:$B,CONCATENATE($C65,P$3),Datenbasis!$S:$S)/COUNTIF(Datenbasis!$B:$B,CONCATENATE($C65,'Tabellarische Auswertung'!P$3)),"")</f>
        <v/>
      </c>
      <c r="Q65" s="37" t="str">
        <f t="shared" si="3"/>
        <v/>
      </c>
      <c r="R65" s="37" t="str">
        <f>IFERROR(SUMIF(Datenbasis!$B:$B,CONCATENATE($C65,R$3),Datenbasis!$S:$S)/COUNTIF(Datenbasis!$B:$B,CONCATENATE($C65,'Tabellarische Auswertung'!R$3)),"")</f>
        <v/>
      </c>
      <c r="S65" s="37" t="str">
        <f>IFERROR(SUMIF(Datenbasis!$B:$B,CONCATENATE($C65,S$3),Datenbasis!$S:$S)/COUNTIF(Datenbasis!$B:$B,CONCATENATE($C65,'Tabellarische Auswertung'!S$3)),"")</f>
        <v/>
      </c>
      <c r="T65" s="37" t="str">
        <f>IFERROR(SUMIF(Datenbasis!$B:$B,CONCATENATE($C65,T$3),Datenbasis!$S:$S)/COUNTIF(Datenbasis!$B:$B,CONCATENATE($C65,'Tabellarische Auswertung'!T$3)),"")</f>
        <v/>
      </c>
      <c r="U65" s="37" t="str">
        <f t="shared" si="4"/>
        <v/>
      </c>
      <c r="V65" s="37" t="str">
        <f>IFERROR(SUMIF(Datenbasis!$B:$B,CONCATENATE($C65,V$3),Datenbasis!$S:$S)/COUNTIF(Datenbasis!$B:$B,CONCATENATE($C65,'Tabellarische Auswertung'!V$3)),"")</f>
        <v/>
      </c>
      <c r="W65" s="37" t="str">
        <f>IFERROR(SUMIF(Datenbasis!$B:$B,CONCATENATE($C65,W$3),Datenbasis!$S:$S)/COUNTIF(Datenbasis!$B:$B,CONCATENATE($C65,'Tabellarische Auswertung'!W$3)),"")</f>
        <v/>
      </c>
      <c r="X65" s="37" t="str">
        <f>IFERROR(SUMIF(Datenbasis!$B:$B,CONCATENATE($C65,X$3),Datenbasis!$S:$S)/COUNTIF(Datenbasis!$B:$B,CONCATENATE($C65,'Tabellarische Auswertung'!X$3)),"")</f>
        <v/>
      </c>
      <c r="Y65" s="37" t="str">
        <f t="shared" si="5"/>
        <v/>
      </c>
      <c r="Z65" s="38" t="str">
        <f t="shared" si="6"/>
        <v/>
      </c>
      <c r="AA65" s="39" t="str">
        <f t="shared" si="8"/>
        <v/>
      </c>
      <c r="AB65" s="39"/>
      <c r="AC65" s="39" t="str">
        <f t="shared" si="7"/>
        <v/>
      </c>
    </row>
    <row r="66" spans="1:29" ht="15" hidden="1">
      <c r="A66" s="35" t="str">
        <f>IF(IFERROR(INDEX(Datenbasis!I:I,MATCH($C66,Datenbasis!$F:$F,0)),"")=0,"",IFERROR(INDEX(Datenbasis!I:I,MATCH($C66,Datenbasis!$F:$F,0)),""))</f>
        <v/>
      </c>
      <c r="B66" s="35" t="str">
        <f>IF(IFERROR(INDEX(Datenbasis!E:E,MATCH($C66,Datenbasis!$F:$F,0)),"")=0,"",IFERROR(INDEX(Datenbasis!E:E,MATCH($C66,Datenbasis!$F:$F,0)),""))</f>
        <v/>
      </c>
      <c r="C66" s="36" t="str">
        <f>+IF(DropDown!B64=0," ",DropDown!B64)</f>
        <v xml:space="preserve"> </v>
      </c>
      <c r="D66" s="36" t="str">
        <f>IF(IFERROR(INDEX(Datenbasis!G:G,MATCH($C66,Datenbasis!$F:$F,0)),"")=0,"",IFERROR(INDEX(Datenbasis!G:G,MATCH($C66,Datenbasis!$F:$F,0)),""))</f>
        <v/>
      </c>
      <c r="E66" s="36" t="str">
        <f>IF(IFERROR(INDEX(Datenbasis!J:J,MATCH($C66,Datenbasis!$F:$F,0)),"")=0,"",IFERROR(INDEX(Datenbasis!J:J,MATCH($C66,Datenbasis!$F:$F,0)),""))</f>
        <v/>
      </c>
      <c r="F66" s="37" t="str">
        <f>IFERROR(SUMIF(Datenbasis!$B:$B,CONCATENATE($C66,F$3),Datenbasis!$S:$S)/COUNTIF(Datenbasis!$B:$B,CONCATENATE($C66,'Tabellarische Auswertung'!F$3)),"")</f>
        <v/>
      </c>
      <c r="G66" s="37" t="str">
        <f>IFERROR(SUMIF(Datenbasis!$B:$B,CONCATENATE($C66,G$3),Datenbasis!$S:$S)/COUNTIF(Datenbasis!$B:$B,CONCATENATE($C66,'Tabellarische Auswertung'!G$3)),"")</f>
        <v/>
      </c>
      <c r="H66" s="37" t="str">
        <f>IFERROR(SUMIF(Datenbasis!$B:$B,CONCATENATE($C66,H$3),Datenbasis!$S:$S)/COUNTIF(Datenbasis!$B:$B,CONCATENATE($C66,'Tabellarische Auswertung'!H$3)),"")</f>
        <v/>
      </c>
      <c r="I66" s="37" t="str">
        <f t="shared" si="1"/>
        <v/>
      </c>
      <c r="J66" s="37" t="str">
        <f>IFERROR(SUMIF(Datenbasis!$B:$B,CONCATENATE($C66,J$3),Datenbasis!$S:$S)/COUNTIF(Datenbasis!$B:$B,CONCATENATE($C66,'Tabellarische Auswertung'!J$3)),"")</f>
        <v/>
      </c>
      <c r="K66" s="37" t="str">
        <f>IFERROR(SUMIF(Datenbasis!$B:$B,CONCATENATE($C66,K$3),Datenbasis!$S:$S)/COUNTIF(Datenbasis!$B:$B,CONCATENATE($C66,'Tabellarische Auswertung'!K$3)),"")</f>
        <v/>
      </c>
      <c r="L66" s="37" t="str">
        <f>IFERROR(SUMIF(Datenbasis!$B:$B,CONCATENATE($C66,L$3),Datenbasis!$S:$S)/COUNTIF(Datenbasis!$B:$B,CONCATENATE($C66,'Tabellarische Auswertung'!L$3)),"")</f>
        <v/>
      </c>
      <c r="M66" s="37" t="str">
        <f t="shared" si="2"/>
        <v/>
      </c>
      <c r="N66" s="37" t="str">
        <f>IFERROR(SUMIF(Datenbasis!$B:$B,CONCATENATE($C66,N$3),Datenbasis!$S:$S)/COUNTIF(Datenbasis!$B:$B,CONCATENATE($C66,'Tabellarische Auswertung'!N$3)),"")</f>
        <v/>
      </c>
      <c r="O66" s="37" t="str">
        <f>IFERROR(SUMIF(Datenbasis!$B:$B,CONCATENATE($C66,O$3),Datenbasis!$S:$S)/COUNTIF(Datenbasis!$B:$B,CONCATENATE($C66,'Tabellarische Auswertung'!O$3)),"")</f>
        <v/>
      </c>
      <c r="P66" s="37" t="str">
        <f>IFERROR(SUMIF(Datenbasis!$B:$B,CONCATENATE($C66,P$3),Datenbasis!$S:$S)/COUNTIF(Datenbasis!$B:$B,CONCATENATE($C66,'Tabellarische Auswertung'!P$3)),"")</f>
        <v/>
      </c>
      <c r="Q66" s="37" t="str">
        <f t="shared" si="3"/>
        <v/>
      </c>
      <c r="R66" s="37" t="str">
        <f>IFERROR(SUMIF(Datenbasis!$B:$B,CONCATENATE($C66,R$3),Datenbasis!$S:$S)/COUNTIF(Datenbasis!$B:$B,CONCATENATE($C66,'Tabellarische Auswertung'!R$3)),"")</f>
        <v/>
      </c>
      <c r="S66" s="37" t="str">
        <f>IFERROR(SUMIF(Datenbasis!$B:$B,CONCATENATE($C66,S$3),Datenbasis!$S:$S)/COUNTIF(Datenbasis!$B:$B,CONCATENATE($C66,'Tabellarische Auswertung'!S$3)),"")</f>
        <v/>
      </c>
      <c r="T66" s="37" t="str">
        <f>IFERROR(SUMIF(Datenbasis!$B:$B,CONCATENATE($C66,T$3),Datenbasis!$S:$S)/COUNTIF(Datenbasis!$B:$B,CONCATENATE($C66,'Tabellarische Auswertung'!T$3)),"")</f>
        <v/>
      </c>
      <c r="U66" s="37" t="str">
        <f t="shared" si="4"/>
        <v/>
      </c>
      <c r="V66" s="37" t="str">
        <f>IFERROR(SUMIF(Datenbasis!$B:$B,CONCATENATE($C66,V$3),Datenbasis!$S:$S)/COUNTIF(Datenbasis!$B:$B,CONCATENATE($C66,'Tabellarische Auswertung'!V$3)),"")</f>
        <v/>
      </c>
      <c r="W66" s="37" t="str">
        <f>IFERROR(SUMIF(Datenbasis!$B:$B,CONCATENATE($C66,W$3),Datenbasis!$S:$S)/COUNTIF(Datenbasis!$B:$B,CONCATENATE($C66,'Tabellarische Auswertung'!W$3)),"")</f>
        <v/>
      </c>
      <c r="X66" s="37" t="str">
        <f>IFERROR(SUMIF(Datenbasis!$B:$B,CONCATENATE($C66,X$3),Datenbasis!$S:$S)/COUNTIF(Datenbasis!$B:$B,CONCATENATE($C66,'Tabellarische Auswertung'!X$3)),"")</f>
        <v/>
      </c>
      <c r="Y66" s="37" t="str">
        <f t="shared" si="5"/>
        <v/>
      </c>
      <c r="Z66" s="38" t="str">
        <f t="shared" si="6"/>
        <v/>
      </c>
      <c r="AA66" s="39" t="str">
        <f t="shared" si="8"/>
        <v/>
      </c>
      <c r="AB66" s="39"/>
      <c r="AC66" s="39" t="str">
        <f t="shared" si="7"/>
        <v/>
      </c>
    </row>
    <row r="67" spans="1:29" ht="15" hidden="1">
      <c r="A67" s="35" t="str">
        <f>IF(IFERROR(INDEX(Datenbasis!I:I,MATCH($C67,Datenbasis!$F:$F,0)),"")=0,"",IFERROR(INDEX(Datenbasis!I:I,MATCH($C67,Datenbasis!$F:$F,0)),""))</f>
        <v/>
      </c>
      <c r="B67" s="35" t="str">
        <f>IF(IFERROR(INDEX(Datenbasis!E:E,MATCH($C67,Datenbasis!$F:$F,0)),"")=0,"",IFERROR(INDEX(Datenbasis!E:E,MATCH($C67,Datenbasis!$F:$F,0)),""))</f>
        <v/>
      </c>
      <c r="C67" s="36" t="str">
        <f>+IF(DropDown!B65=0," ",DropDown!B65)</f>
        <v xml:space="preserve"> </v>
      </c>
      <c r="D67" s="36" t="str">
        <f>IF(IFERROR(INDEX(Datenbasis!G:G,MATCH($C67,Datenbasis!$F:$F,0)),"")=0,"",IFERROR(INDEX(Datenbasis!G:G,MATCH($C67,Datenbasis!$F:$F,0)),""))</f>
        <v/>
      </c>
      <c r="E67" s="36" t="str">
        <f>IF(IFERROR(INDEX(Datenbasis!J:J,MATCH($C67,Datenbasis!$F:$F,0)),"")=0,"",IFERROR(INDEX(Datenbasis!J:J,MATCH($C67,Datenbasis!$F:$F,0)),""))</f>
        <v/>
      </c>
      <c r="F67" s="37" t="str">
        <f>IFERROR(SUMIF(Datenbasis!$B:$B,CONCATENATE($C67,F$3),Datenbasis!$S:$S)/COUNTIF(Datenbasis!$B:$B,CONCATENATE($C67,'Tabellarische Auswertung'!F$3)),"")</f>
        <v/>
      </c>
      <c r="G67" s="37" t="str">
        <f>IFERROR(SUMIF(Datenbasis!$B:$B,CONCATENATE($C67,G$3),Datenbasis!$S:$S)/COUNTIF(Datenbasis!$B:$B,CONCATENATE($C67,'Tabellarische Auswertung'!G$3)),"")</f>
        <v/>
      </c>
      <c r="H67" s="37" t="str">
        <f>IFERROR(SUMIF(Datenbasis!$B:$B,CONCATENATE($C67,H$3),Datenbasis!$S:$S)/COUNTIF(Datenbasis!$B:$B,CONCATENATE($C67,'Tabellarische Auswertung'!H$3)),"")</f>
        <v/>
      </c>
      <c r="I67" s="37" t="str">
        <f t="shared" si="1"/>
        <v/>
      </c>
      <c r="J67" s="37" t="str">
        <f>IFERROR(SUMIF(Datenbasis!$B:$B,CONCATENATE($C67,J$3),Datenbasis!$S:$S)/COUNTIF(Datenbasis!$B:$B,CONCATENATE($C67,'Tabellarische Auswertung'!J$3)),"")</f>
        <v/>
      </c>
      <c r="K67" s="37" t="str">
        <f>IFERROR(SUMIF(Datenbasis!$B:$B,CONCATENATE($C67,K$3),Datenbasis!$S:$S)/COUNTIF(Datenbasis!$B:$B,CONCATENATE($C67,'Tabellarische Auswertung'!K$3)),"")</f>
        <v/>
      </c>
      <c r="L67" s="37" t="str">
        <f>IFERROR(SUMIF(Datenbasis!$B:$B,CONCATENATE($C67,L$3),Datenbasis!$S:$S)/COUNTIF(Datenbasis!$B:$B,CONCATENATE($C67,'Tabellarische Auswertung'!L$3)),"")</f>
        <v/>
      </c>
      <c r="M67" s="37" t="str">
        <f t="shared" si="2"/>
        <v/>
      </c>
      <c r="N67" s="37" t="str">
        <f>IFERROR(SUMIF(Datenbasis!$B:$B,CONCATENATE($C67,N$3),Datenbasis!$S:$S)/COUNTIF(Datenbasis!$B:$B,CONCATENATE($C67,'Tabellarische Auswertung'!N$3)),"")</f>
        <v/>
      </c>
      <c r="O67" s="37" t="str">
        <f>IFERROR(SUMIF(Datenbasis!$B:$B,CONCATENATE($C67,O$3),Datenbasis!$S:$S)/COUNTIF(Datenbasis!$B:$B,CONCATENATE($C67,'Tabellarische Auswertung'!O$3)),"")</f>
        <v/>
      </c>
      <c r="P67" s="37" t="str">
        <f>IFERROR(SUMIF(Datenbasis!$B:$B,CONCATENATE($C67,P$3),Datenbasis!$S:$S)/COUNTIF(Datenbasis!$B:$B,CONCATENATE($C67,'Tabellarische Auswertung'!P$3)),"")</f>
        <v/>
      </c>
      <c r="Q67" s="37" t="str">
        <f t="shared" si="3"/>
        <v/>
      </c>
      <c r="R67" s="37" t="str">
        <f>IFERROR(SUMIF(Datenbasis!$B:$B,CONCATENATE($C67,R$3),Datenbasis!$S:$S)/COUNTIF(Datenbasis!$B:$B,CONCATENATE($C67,'Tabellarische Auswertung'!R$3)),"")</f>
        <v/>
      </c>
      <c r="S67" s="37" t="str">
        <f>IFERROR(SUMIF(Datenbasis!$B:$B,CONCATENATE($C67,S$3),Datenbasis!$S:$S)/COUNTIF(Datenbasis!$B:$B,CONCATENATE($C67,'Tabellarische Auswertung'!S$3)),"")</f>
        <v/>
      </c>
      <c r="T67" s="37" t="str">
        <f>IFERROR(SUMIF(Datenbasis!$B:$B,CONCATENATE($C67,T$3),Datenbasis!$S:$S)/COUNTIF(Datenbasis!$B:$B,CONCATENATE($C67,'Tabellarische Auswertung'!T$3)),"")</f>
        <v/>
      </c>
      <c r="U67" s="37" t="str">
        <f t="shared" si="4"/>
        <v/>
      </c>
      <c r="V67" s="37" t="str">
        <f>IFERROR(SUMIF(Datenbasis!$B:$B,CONCATENATE($C67,V$3),Datenbasis!$S:$S)/COUNTIF(Datenbasis!$B:$B,CONCATENATE($C67,'Tabellarische Auswertung'!V$3)),"")</f>
        <v/>
      </c>
      <c r="W67" s="37" t="str">
        <f>IFERROR(SUMIF(Datenbasis!$B:$B,CONCATENATE($C67,W$3),Datenbasis!$S:$S)/COUNTIF(Datenbasis!$B:$B,CONCATENATE($C67,'Tabellarische Auswertung'!W$3)),"")</f>
        <v/>
      </c>
      <c r="X67" s="37" t="str">
        <f>IFERROR(SUMIF(Datenbasis!$B:$B,CONCATENATE($C67,X$3),Datenbasis!$S:$S)/COUNTIF(Datenbasis!$B:$B,CONCATENATE($C67,'Tabellarische Auswertung'!X$3)),"")</f>
        <v/>
      </c>
      <c r="Y67" s="37" t="str">
        <f t="shared" si="5"/>
        <v/>
      </c>
      <c r="Z67" s="38" t="str">
        <f t="shared" si="6"/>
        <v/>
      </c>
      <c r="AA67" s="39" t="str">
        <f t="shared" si="8"/>
        <v/>
      </c>
      <c r="AB67" s="39"/>
      <c r="AC67" s="39" t="str">
        <f t="shared" si="7"/>
        <v/>
      </c>
    </row>
    <row r="68" spans="1:29" ht="15" hidden="1">
      <c r="A68" s="35" t="str">
        <f>IF(IFERROR(INDEX(Datenbasis!I:I,MATCH($C68,Datenbasis!$F:$F,0)),"")=0,"",IFERROR(INDEX(Datenbasis!I:I,MATCH($C68,Datenbasis!$F:$F,0)),""))</f>
        <v/>
      </c>
      <c r="B68" s="35" t="str">
        <f>IF(IFERROR(INDEX(Datenbasis!E:E,MATCH($C68,Datenbasis!$F:$F,0)),"")=0,"",IFERROR(INDEX(Datenbasis!E:E,MATCH($C68,Datenbasis!$F:$F,0)),""))</f>
        <v/>
      </c>
      <c r="C68" s="36" t="str">
        <f>+IF(DropDown!B66=0," ",DropDown!B66)</f>
        <v xml:space="preserve"> </v>
      </c>
      <c r="D68" s="36" t="str">
        <f>IF(IFERROR(INDEX(Datenbasis!G:G,MATCH($C68,Datenbasis!$F:$F,0)),"")=0,"",IFERROR(INDEX(Datenbasis!G:G,MATCH($C68,Datenbasis!$F:$F,0)),""))</f>
        <v/>
      </c>
      <c r="E68" s="36" t="str">
        <f>IF(IFERROR(INDEX(Datenbasis!J:J,MATCH($C68,Datenbasis!$F:$F,0)),"")=0,"",IFERROR(INDEX(Datenbasis!J:J,MATCH($C68,Datenbasis!$F:$F,0)),""))</f>
        <v/>
      </c>
      <c r="F68" s="37" t="str">
        <f>IFERROR(SUMIF(Datenbasis!$B:$B,CONCATENATE($C68,F$3),Datenbasis!$S:$S)/COUNTIF(Datenbasis!$B:$B,CONCATENATE($C68,'Tabellarische Auswertung'!F$3)),"")</f>
        <v/>
      </c>
      <c r="G68" s="37" t="str">
        <f>IFERROR(SUMIF(Datenbasis!$B:$B,CONCATENATE($C68,G$3),Datenbasis!$S:$S)/COUNTIF(Datenbasis!$B:$B,CONCATENATE($C68,'Tabellarische Auswertung'!G$3)),"")</f>
        <v/>
      </c>
      <c r="H68" s="37" t="str">
        <f>IFERROR(SUMIF(Datenbasis!$B:$B,CONCATENATE($C68,H$3),Datenbasis!$S:$S)/COUNTIF(Datenbasis!$B:$B,CONCATENATE($C68,'Tabellarische Auswertung'!H$3)),"")</f>
        <v/>
      </c>
      <c r="I68" s="37" t="str">
        <f t="shared" si="1"/>
        <v/>
      </c>
      <c r="J68" s="37" t="str">
        <f>IFERROR(SUMIF(Datenbasis!$B:$B,CONCATENATE($C68,J$3),Datenbasis!$S:$S)/COUNTIF(Datenbasis!$B:$B,CONCATENATE($C68,'Tabellarische Auswertung'!J$3)),"")</f>
        <v/>
      </c>
      <c r="K68" s="37" t="str">
        <f>IFERROR(SUMIF(Datenbasis!$B:$B,CONCATENATE($C68,K$3),Datenbasis!$S:$S)/COUNTIF(Datenbasis!$B:$B,CONCATENATE($C68,'Tabellarische Auswertung'!K$3)),"")</f>
        <v/>
      </c>
      <c r="L68" s="37" t="str">
        <f>IFERROR(SUMIF(Datenbasis!$B:$B,CONCATENATE($C68,L$3),Datenbasis!$S:$S)/COUNTIF(Datenbasis!$B:$B,CONCATENATE($C68,'Tabellarische Auswertung'!L$3)),"")</f>
        <v/>
      </c>
      <c r="M68" s="37" t="str">
        <f t="shared" si="2"/>
        <v/>
      </c>
      <c r="N68" s="37" t="str">
        <f>IFERROR(SUMIF(Datenbasis!$B:$B,CONCATENATE($C68,N$3),Datenbasis!$S:$S)/COUNTIF(Datenbasis!$B:$B,CONCATENATE($C68,'Tabellarische Auswertung'!N$3)),"")</f>
        <v/>
      </c>
      <c r="O68" s="37" t="str">
        <f>IFERROR(SUMIF(Datenbasis!$B:$B,CONCATENATE($C68,O$3),Datenbasis!$S:$S)/COUNTIF(Datenbasis!$B:$B,CONCATENATE($C68,'Tabellarische Auswertung'!O$3)),"")</f>
        <v/>
      </c>
      <c r="P68" s="37" t="str">
        <f>IFERROR(SUMIF(Datenbasis!$B:$B,CONCATENATE($C68,P$3),Datenbasis!$S:$S)/COUNTIF(Datenbasis!$B:$B,CONCATENATE($C68,'Tabellarische Auswertung'!P$3)),"")</f>
        <v/>
      </c>
      <c r="Q68" s="37" t="str">
        <f t="shared" si="3"/>
        <v/>
      </c>
      <c r="R68" s="37" t="str">
        <f>IFERROR(SUMIF(Datenbasis!$B:$B,CONCATENATE($C68,R$3),Datenbasis!$S:$S)/COUNTIF(Datenbasis!$B:$B,CONCATENATE($C68,'Tabellarische Auswertung'!R$3)),"")</f>
        <v/>
      </c>
      <c r="S68" s="37" t="str">
        <f>IFERROR(SUMIF(Datenbasis!$B:$B,CONCATENATE($C68,S$3),Datenbasis!$S:$S)/COUNTIF(Datenbasis!$B:$B,CONCATENATE($C68,'Tabellarische Auswertung'!S$3)),"")</f>
        <v/>
      </c>
      <c r="T68" s="37" t="str">
        <f>IFERROR(SUMIF(Datenbasis!$B:$B,CONCATENATE($C68,T$3),Datenbasis!$S:$S)/COUNTIF(Datenbasis!$B:$B,CONCATENATE($C68,'Tabellarische Auswertung'!T$3)),"")</f>
        <v/>
      </c>
      <c r="U68" s="37" t="str">
        <f t="shared" si="4"/>
        <v/>
      </c>
      <c r="V68" s="37" t="str">
        <f>IFERROR(SUMIF(Datenbasis!$B:$B,CONCATENATE($C68,V$3),Datenbasis!$S:$S)/COUNTIF(Datenbasis!$B:$B,CONCATENATE($C68,'Tabellarische Auswertung'!V$3)),"")</f>
        <v/>
      </c>
      <c r="W68" s="37" t="str">
        <f>IFERROR(SUMIF(Datenbasis!$B:$B,CONCATENATE($C68,W$3),Datenbasis!$S:$S)/COUNTIF(Datenbasis!$B:$B,CONCATENATE($C68,'Tabellarische Auswertung'!W$3)),"")</f>
        <v/>
      </c>
      <c r="X68" s="37" t="str">
        <f>IFERROR(SUMIF(Datenbasis!$B:$B,CONCATENATE($C68,X$3),Datenbasis!$S:$S)/COUNTIF(Datenbasis!$B:$B,CONCATENATE($C68,'Tabellarische Auswertung'!X$3)),"")</f>
        <v/>
      </c>
      <c r="Y68" s="37" t="str">
        <f t="shared" si="5"/>
        <v/>
      </c>
      <c r="Z68" s="38" t="str">
        <f t="shared" si="6"/>
        <v/>
      </c>
      <c r="AA68" s="39" t="str">
        <f t="shared" si="8"/>
        <v/>
      </c>
      <c r="AB68" s="39"/>
      <c r="AC68" s="39" t="str">
        <f t="shared" si="7"/>
        <v/>
      </c>
    </row>
    <row r="69" spans="1:29" ht="15" hidden="1">
      <c r="A69" s="35" t="str">
        <f>IF(IFERROR(INDEX(Datenbasis!I:I,MATCH($C69,Datenbasis!$F:$F,0)),"")=0,"",IFERROR(INDEX(Datenbasis!I:I,MATCH($C69,Datenbasis!$F:$F,0)),""))</f>
        <v/>
      </c>
      <c r="B69" s="35" t="str">
        <f>IF(IFERROR(INDEX(Datenbasis!E:E,MATCH($C69,Datenbasis!$F:$F,0)),"")=0,"",IFERROR(INDEX(Datenbasis!E:E,MATCH($C69,Datenbasis!$F:$F,0)),""))</f>
        <v/>
      </c>
      <c r="C69" s="36" t="str">
        <f>+IF(DropDown!B67=0," ",DropDown!B67)</f>
        <v xml:space="preserve"> </v>
      </c>
      <c r="D69" s="36" t="str">
        <f>IF(IFERROR(INDEX(Datenbasis!G:G,MATCH($C69,Datenbasis!$F:$F,0)),"")=0,"",IFERROR(INDEX(Datenbasis!G:G,MATCH($C69,Datenbasis!$F:$F,0)),""))</f>
        <v/>
      </c>
      <c r="E69" s="36" t="str">
        <f>IF(IFERROR(INDEX(Datenbasis!J:J,MATCH($C69,Datenbasis!$F:$F,0)),"")=0,"",IFERROR(INDEX(Datenbasis!J:J,MATCH($C69,Datenbasis!$F:$F,0)),""))</f>
        <v/>
      </c>
      <c r="F69" s="37" t="str">
        <f>IFERROR(SUMIF(Datenbasis!$B:$B,CONCATENATE($C69,F$3),Datenbasis!$S:$S)/COUNTIF(Datenbasis!$B:$B,CONCATENATE($C69,'Tabellarische Auswertung'!F$3)),"")</f>
        <v/>
      </c>
      <c r="G69" s="37" t="str">
        <f>IFERROR(SUMIF(Datenbasis!$B:$B,CONCATENATE($C69,G$3),Datenbasis!$S:$S)/COUNTIF(Datenbasis!$B:$B,CONCATENATE($C69,'Tabellarische Auswertung'!G$3)),"")</f>
        <v/>
      </c>
      <c r="H69" s="37" t="str">
        <f>IFERROR(SUMIF(Datenbasis!$B:$B,CONCATENATE($C69,H$3),Datenbasis!$S:$S)/COUNTIF(Datenbasis!$B:$B,CONCATENATE($C69,'Tabellarische Auswertung'!H$3)),"")</f>
        <v/>
      </c>
      <c r="I69" s="37" t="str">
        <f t="shared" ref="I69:I132" si="9">IFERROR(AVERAGE(F69:H69),"")</f>
        <v/>
      </c>
      <c r="J69" s="37" t="str">
        <f>IFERROR(SUMIF(Datenbasis!$B:$B,CONCATENATE($C69,J$3),Datenbasis!$S:$S)/COUNTIF(Datenbasis!$B:$B,CONCATENATE($C69,'Tabellarische Auswertung'!J$3)),"")</f>
        <v/>
      </c>
      <c r="K69" s="37" t="str">
        <f>IFERROR(SUMIF(Datenbasis!$B:$B,CONCATENATE($C69,K$3),Datenbasis!$S:$S)/COUNTIF(Datenbasis!$B:$B,CONCATENATE($C69,'Tabellarische Auswertung'!K$3)),"")</f>
        <v/>
      </c>
      <c r="L69" s="37" t="str">
        <f>IFERROR(SUMIF(Datenbasis!$B:$B,CONCATENATE($C69,L$3),Datenbasis!$S:$S)/COUNTIF(Datenbasis!$B:$B,CONCATENATE($C69,'Tabellarische Auswertung'!L$3)),"")</f>
        <v/>
      </c>
      <c r="M69" s="37" t="str">
        <f t="shared" ref="M69:M132" si="10">IFERROR(AVERAGE(J69:L69),"")</f>
        <v/>
      </c>
      <c r="N69" s="37" t="str">
        <f>IFERROR(SUMIF(Datenbasis!$B:$B,CONCATENATE($C69,N$3),Datenbasis!$S:$S)/COUNTIF(Datenbasis!$B:$B,CONCATENATE($C69,'Tabellarische Auswertung'!N$3)),"")</f>
        <v/>
      </c>
      <c r="O69" s="37" t="str">
        <f>IFERROR(SUMIF(Datenbasis!$B:$B,CONCATENATE($C69,O$3),Datenbasis!$S:$S)/COUNTIF(Datenbasis!$B:$B,CONCATENATE($C69,'Tabellarische Auswertung'!O$3)),"")</f>
        <v/>
      </c>
      <c r="P69" s="37" t="str">
        <f>IFERROR(SUMIF(Datenbasis!$B:$B,CONCATENATE($C69,P$3),Datenbasis!$S:$S)/COUNTIF(Datenbasis!$B:$B,CONCATENATE($C69,'Tabellarische Auswertung'!P$3)),"")</f>
        <v/>
      </c>
      <c r="Q69" s="37" t="str">
        <f t="shared" ref="Q69:Q132" si="11">IFERROR(AVERAGE(N69:P69),"")</f>
        <v/>
      </c>
      <c r="R69" s="37" t="str">
        <f>IFERROR(SUMIF(Datenbasis!$B:$B,CONCATENATE($C69,R$3),Datenbasis!$S:$S)/COUNTIF(Datenbasis!$B:$B,CONCATENATE($C69,'Tabellarische Auswertung'!R$3)),"")</f>
        <v/>
      </c>
      <c r="S69" s="37" t="str">
        <f>IFERROR(SUMIF(Datenbasis!$B:$B,CONCATENATE($C69,S$3),Datenbasis!$S:$S)/COUNTIF(Datenbasis!$B:$B,CONCATENATE($C69,'Tabellarische Auswertung'!S$3)),"")</f>
        <v/>
      </c>
      <c r="T69" s="37" t="str">
        <f>IFERROR(SUMIF(Datenbasis!$B:$B,CONCATENATE($C69,T$3),Datenbasis!$S:$S)/COUNTIF(Datenbasis!$B:$B,CONCATENATE($C69,'Tabellarische Auswertung'!T$3)),"")</f>
        <v/>
      </c>
      <c r="U69" s="37" t="str">
        <f t="shared" ref="U69:U132" si="12">IFERROR(AVERAGE(R69:T69),"")</f>
        <v/>
      </c>
      <c r="V69" s="37" t="str">
        <f>IFERROR(SUMIF(Datenbasis!$B:$B,CONCATENATE($C69,V$3),Datenbasis!$S:$S)/COUNTIF(Datenbasis!$B:$B,CONCATENATE($C69,'Tabellarische Auswertung'!V$3)),"")</f>
        <v/>
      </c>
      <c r="W69" s="37" t="str">
        <f>IFERROR(SUMIF(Datenbasis!$B:$B,CONCATENATE($C69,W$3),Datenbasis!$S:$S)/COUNTIF(Datenbasis!$B:$B,CONCATENATE($C69,'Tabellarische Auswertung'!W$3)),"")</f>
        <v/>
      </c>
      <c r="X69" s="37" t="str">
        <f>IFERROR(SUMIF(Datenbasis!$B:$B,CONCATENATE($C69,X$3),Datenbasis!$S:$S)/COUNTIF(Datenbasis!$B:$B,CONCATENATE($C69,'Tabellarische Auswertung'!X$3)),"")</f>
        <v/>
      </c>
      <c r="Y69" s="37" t="str">
        <f t="shared" ref="Y69:Y132" si="13">IFERROR(AVERAGE(V69:X69),"")</f>
        <v/>
      </c>
      <c r="Z69" s="38" t="str">
        <f t="shared" ref="Z69:Z132" si="14">IFERROR(AVERAGE(I69,M69,Q69,U69,Y69),"")</f>
        <v/>
      </c>
      <c r="AA69" s="39" t="str">
        <f t="shared" si="8"/>
        <v/>
      </c>
      <c r="AB69" s="39"/>
      <c r="AC69" s="39" t="str">
        <f t="shared" ref="AC69:AC132" si="15">IFERROR(Z69+AA69,"")</f>
        <v/>
      </c>
    </row>
    <row r="70" spans="1:29" ht="15" hidden="1">
      <c r="A70" s="35" t="str">
        <f>IF(IFERROR(INDEX(Datenbasis!I:I,MATCH($C70,Datenbasis!$F:$F,0)),"")=0,"",IFERROR(INDEX(Datenbasis!I:I,MATCH($C70,Datenbasis!$F:$F,0)),""))</f>
        <v/>
      </c>
      <c r="B70" s="35" t="str">
        <f>IF(IFERROR(INDEX(Datenbasis!E:E,MATCH($C70,Datenbasis!$F:$F,0)),"")=0,"",IFERROR(INDEX(Datenbasis!E:E,MATCH($C70,Datenbasis!$F:$F,0)),""))</f>
        <v/>
      </c>
      <c r="C70" s="36" t="str">
        <f>+IF(DropDown!B68=0," ",DropDown!B68)</f>
        <v xml:space="preserve"> </v>
      </c>
      <c r="D70" s="36" t="str">
        <f>IF(IFERROR(INDEX(Datenbasis!G:G,MATCH($C70,Datenbasis!$F:$F,0)),"")=0,"",IFERROR(INDEX(Datenbasis!G:G,MATCH($C70,Datenbasis!$F:$F,0)),""))</f>
        <v/>
      </c>
      <c r="E70" s="36" t="str">
        <f>IF(IFERROR(INDEX(Datenbasis!J:J,MATCH($C70,Datenbasis!$F:$F,0)),"")=0,"",IFERROR(INDEX(Datenbasis!J:J,MATCH($C70,Datenbasis!$F:$F,0)),""))</f>
        <v/>
      </c>
      <c r="F70" s="37" t="str">
        <f>IFERROR(SUMIF(Datenbasis!$B:$B,CONCATENATE($C70,F$3),Datenbasis!$S:$S)/COUNTIF(Datenbasis!$B:$B,CONCATENATE($C70,'Tabellarische Auswertung'!F$3)),"")</f>
        <v/>
      </c>
      <c r="G70" s="37" t="str">
        <f>IFERROR(SUMIF(Datenbasis!$B:$B,CONCATENATE($C70,G$3),Datenbasis!$S:$S)/COUNTIF(Datenbasis!$B:$B,CONCATENATE($C70,'Tabellarische Auswertung'!G$3)),"")</f>
        <v/>
      </c>
      <c r="H70" s="37" t="str">
        <f>IFERROR(SUMIF(Datenbasis!$B:$B,CONCATENATE($C70,H$3),Datenbasis!$S:$S)/COUNTIF(Datenbasis!$B:$B,CONCATENATE($C70,'Tabellarische Auswertung'!H$3)),"")</f>
        <v/>
      </c>
      <c r="I70" s="37" t="str">
        <f t="shared" si="9"/>
        <v/>
      </c>
      <c r="J70" s="37" t="str">
        <f>IFERROR(SUMIF(Datenbasis!$B:$B,CONCATENATE($C70,J$3),Datenbasis!$S:$S)/COUNTIF(Datenbasis!$B:$B,CONCATENATE($C70,'Tabellarische Auswertung'!J$3)),"")</f>
        <v/>
      </c>
      <c r="K70" s="37" t="str">
        <f>IFERROR(SUMIF(Datenbasis!$B:$B,CONCATENATE($C70,K$3),Datenbasis!$S:$S)/COUNTIF(Datenbasis!$B:$B,CONCATENATE($C70,'Tabellarische Auswertung'!K$3)),"")</f>
        <v/>
      </c>
      <c r="L70" s="37" t="str">
        <f>IFERROR(SUMIF(Datenbasis!$B:$B,CONCATENATE($C70,L$3),Datenbasis!$S:$S)/COUNTIF(Datenbasis!$B:$B,CONCATENATE($C70,'Tabellarische Auswertung'!L$3)),"")</f>
        <v/>
      </c>
      <c r="M70" s="37" t="str">
        <f t="shared" si="10"/>
        <v/>
      </c>
      <c r="N70" s="37" t="str">
        <f>IFERROR(SUMIF(Datenbasis!$B:$B,CONCATENATE($C70,N$3),Datenbasis!$S:$S)/COUNTIF(Datenbasis!$B:$B,CONCATENATE($C70,'Tabellarische Auswertung'!N$3)),"")</f>
        <v/>
      </c>
      <c r="O70" s="37" t="str">
        <f>IFERROR(SUMIF(Datenbasis!$B:$B,CONCATENATE($C70,O$3),Datenbasis!$S:$S)/COUNTIF(Datenbasis!$B:$B,CONCATENATE($C70,'Tabellarische Auswertung'!O$3)),"")</f>
        <v/>
      </c>
      <c r="P70" s="37" t="str">
        <f>IFERROR(SUMIF(Datenbasis!$B:$B,CONCATENATE($C70,P$3),Datenbasis!$S:$S)/COUNTIF(Datenbasis!$B:$B,CONCATENATE($C70,'Tabellarische Auswertung'!P$3)),"")</f>
        <v/>
      </c>
      <c r="Q70" s="37" t="str">
        <f t="shared" si="11"/>
        <v/>
      </c>
      <c r="R70" s="37" t="str">
        <f>IFERROR(SUMIF(Datenbasis!$B:$B,CONCATENATE($C70,R$3),Datenbasis!$S:$S)/COUNTIF(Datenbasis!$B:$B,CONCATENATE($C70,'Tabellarische Auswertung'!R$3)),"")</f>
        <v/>
      </c>
      <c r="S70" s="37" t="str">
        <f>IFERROR(SUMIF(Datenbasis!$B:$B,CONCATENATE($C70,S$3),Datenbasis!$S:$S)/COUNTIF(Datenbasis!$B:$B,CONCATENATE($C70,'Tabellarische Auswertung'!S$3)),"")</f>
        <v/>
      </c>
      <c r="T70" s="37" t="str">
        <f>IFERROR(SUMIF(Datenbasis!$B:$B,CONCATENATE($C70,T$3),Datenbasis!$S:$S)/COUNTIF(Datenbasis!$B:$B,CONCATENATE($C70,'Tabellarische Auswertung'!T$3)),"")</f>
        <v/>
      </c>
      <c r="U70" s="37" t="str">
        <f t="shared" si="12"/>
        <v/>
      </c>
      <c r="V70" s="37" t="str">
        <f>IFERROR(SUMIF(Datenbasis!$B:$B,CONCATENATE($C70,V$3),Datenbasis!$S:$S)/COUNTIF(Datenbasis!$B:$B,CONCATENATE($C70,'Tabellarische Auswertung'!V$3)),"")</f>
        <v/>
      </c>
      <c r="W70" s="37" t="str">
        <f>IFERROR(SUMIF(Datenbasis!$B:$B,CONCATENATE($C70,W$3),Datenbasis!$S:$S)/COUNTIF(Datenbasis!$B:$B,CONCATENATE($C70,'Tabellarische Auswertung'!W$3)),"")</f>
        <v/>
      </c>
      <c r="X70" s="37" t="str">
        <f>IFERROR(SUMIF(Datenbasis!$B:$B,CONCATENATE($C70,X$3),Datenbasis!$S:$S)/COUNTIF(Datenbasis!$B:$B,CONCATENATE($C70,'Tabellarische Auswertung'!X$3)),"")</f>
        <v/>
      </c>
      <c r="Y70" s="37" t="str">
        <f t="shared" si="13"/>
        <v/>
      </c>
      <c r="Z70" s="38" t="str">
        <f t="shared" si="14"/>
        <v/>
      </c>
      <c r="AA70" s="39" t="str">
        <f t="shared" si="8"/>
        <v/>
      </c>
      <c r="AB70" s="39"/>
      <c r="AC70" s="39" t="str">
        <f t="shared" si="15"/>
        <v/>
      </c>
    </row>
    <row r="71" spans="1:29" ht="15" hidden="1">
      <c r="A71" s="35" t="str">
        <f>IF(IFERROR(INDEX(Datenbasis!I:I,MATCH($C71,Datenbasis!$F:$F,0)),"")=0,"",IFERROR(INDEX(Datenbasis!I:I,MATCH($C71,Datenbasis!$F:$F,0)),""))</f>
        <v/>
      </c>
      <c r="B71" s="35" t="str">
        <f>IF(IFERROR(INDEX(Datenbasis!E:E,MATCH($C71,Datenbasis!$F:$F,0)),"")=0,"",IFERROR(INDEX(Datenbasis!E:E,MATCH($C71,Datenbasis!$F:$F,0)),""))</f>
        <v/>
      </c>
      <c r="C71" s="36" t="str">
        <f>+IF(DropDown!B69=0," ",DropDown!B69)</f>
        <v xml:space="preserve"> </v>
      </c>
      <c r="D71" s="36" t="str">
        <f>IF(IFERROR(INDEX(Datenbasis!G:G,MATCH($C71,Datenbasis!$F:$F,0)),"")=0,"",IFERROR(INDEX(Datenbasis!G:G,MATCH($C71,Datenbasis!$F:$F,0)),""))</f>
        <v/>
      </c>
      <c r="E71" s="36" t="str">
        <f>IF(IFERROR(INDEX(Datenbasis!J:J,MATCH($C71,Datenbasis!$F:$F,0)),"")=0,"",IFERROR(INDEX(Datenbasis!J:J,MATCH($C71,Datenbasis!$F:$F,0)),""))</f>
        <v/>
      </c>
      <c r="F71" s="37" t="str">
        <f>IFERROR(SUMIF(Datenbasis!$B:$B,CONCATENATE($C71,F$3),Datenbasis!$S:$S)/COUNTIF(Datenbasis!$B:$B,CONCATENATE($C71,'Tabellarische Auswertung'!F$3)),"")</f>
        <v/>
      </c>
      <c r="G71" s="37" t="str">
        <f>IFERROR(SUMIF(Datenbasis!$B:$B,CONCATENATE($C71,G$3),Datenbasis!$S:$S)/COUNTIF(Datenbasis!$B:$B,CONCATENATE($C71,'Tabellarische Auswertung'!G$3)),"")</f>
        <v/>
      </c>
      <c r="H71" s="37" t="str">
        <f>IFERROR(SUMIF(Datenbasis!$B:$B,CONCATENATE($C71,H$3),Datenbasis!$S:$S)/COUNTIF(Datenbasis!$B:$B,CONCATENATE($C71,'Tabellarische Auswertung'!H$3)),"")</f>
        <v/>
      </c>
      <c r="I71" s="37" t="str">
        <f t="shared" si="9"/>
        <v/>
      </c>
      <c r="J71" s="37" t="str">
        <f>IFERROR(SUMIF(Datenbasis!$B:$B,CONCATENATE($C71,J$3),Datenbasis!$S:$S)/COUNTIF(Datenbasis!$B:$B,CONCATENATE($C71,'Tabellarische Auswertung'!J$3)),"")</f>
        <v/>
      </c>
      <c r="K71" s="37" t="str">
        <f>IFERROR(SUMIF(Datenbasis!$B:$B,CONCATENATE($C71,K$3),Datenbasis!$S:$S)/COUNTIF(Datenbasis!$B:$B,CONCATENATE($C71,'Tabellarische Auswertung'!K$3)),"")</f>
        <v/>
      </c>
      <c r="L71" s="37" t="str">
        <f>IFERROR(SUMIF(Datenbasis!$B:$B,CONCATENATE($C71,L$3),Datenbasis!$S:$S)/COUNTIF(Datenbasis!$B:$B,CONCATENATE($C71,'Tabellarische Auswertung'!L$3)),"")</f>
        <v/>
      </c>
      <c r="M71" s="37" t="str">
        <f t="shared" si="10"/>
        <v/>
      </c>
      <c r="N71" s="37" t="str">
        <f>IFERROR(SUMIF(Datenbasis!$B:$B,CONCATENATE($C71,N$3),Datenbasis!$S:$S)/COUNTIF(Datenbasis!$B:$B,CONCATENATE($C71,'Tabellarische Auswertung'!N$3)),"")</f>
        <v/>
      </c>
      <c r="O71" s="37" t="str">
        <f>IFERROR(SUMIF(Datenbasis!$B:$B,CONCATENATE($C71,O$3),Datenbasis!$S:$S)/COUNTIF(Datenbasis!$B:$B,CONCATENATE($C71,'Tabellarische Auswertung'!O$3)),"")</f>
        <v/>
      </c>
      <c r="P71" s="37" t="str">
        <f>IFERROR(SUMIF(Datenbasis!$B:$B,CONCATENATE($C71,P$3),Datenbasis!$S:$S)/COUNTIF(Datenbasis!$B:$B,CONCATENATE($C71,'Tabellarische Auswertung'!P$3)),"")</f>
        <v/>
      </c>
      <c r="Q71" s="37" t="str">
        <f t="shared" si="11"/>
        <v/>
      </c>
      <c r="R71" s="37" t="str">
        <f>IFERROR(SUMIF(Datenbasis!$B:$B,CONCATENATE($C71,R$3),Datenbasis!$S:$S)/COUNTIF(Datenbasis!$B:$B,CONCATENATE($C71,'Tabellarische Auswertung'!R$3)),"")</f>
        <v/>
      </c>
      <c r="S71" s="37" t="str">
        <f>IFERROR(SUMIF(Datenbasis!$B:$B,CONCATENATE($C71,S$3),Datenbasis!$S:$S)/COUNTIF(Datenbasis!$B:$B,CONCATENATE($C71,'Tabellarische Auswertung'!S$3)),"")</f>
        <v/>
      </c>
      <c r="T71" s="37" t="str">
        <f>IFERROR(SUMIF(Datenbasis!$B:$B,CONCATENATE($C71,T$3),Datenbasis!$S:$S)/COUNTIF(Datenbasis!$B:$B,CONCATENATE($C71,'Tabellarische Auswertung'!T$3)),"")</f>
        <v/>
      </c>
      <c r="U71" s="37" t="str">
        <f t="shared" si="12"/>
        <v/>
      </c>
      <c r="V71" s="37" t="str">
        <f>IFERROR(SUMIF(Datenbasis!$B:$B,CONCATENATE($C71,V$3),Datenbasis!$S:$S)/COUNTIF(Datenbasis!$B:$B,CONCATENATE($C71,'Tabellarische Auswertung'!V$3)),"")</f>
        <v/>
      </c>
      <c r="W71" s="37" t="str">
        <f>IFERROR(SUMIF(Datenbasis!$B:$B,CONCATENATE($C71,W$3),Datenbasis!$S:$S)/COUNTIF(Datenbasis!$B:$B,CONCATENATE($C71,'Tabellarische Auswertung'!W$3)),"")</f>
        <v/>
      </c>
      <c r="X71" s="37" t="str">
        <f>IFERROR(SUMIF(Datenbasis!$B:$B,CONCATENATE($C71,X$3),Datenbasis!$S:$S)/COUNTIF(Datenbasis!$B:$B,CONCATENATE($C71,'Tabellarische Auswertung'!X$3)),"")</f>
        <v/>
      </c>
      <c r="Y71" s="37" t="str">
        <f t="shared" si="13"/>
        <v/>
      </c>
      <c r="Z71" s="38" t="str">
        <f t="shared" si="14"/>
        <v/>
      </c>
      <c r="AA71" s="39" t="str">
        <f t="shared" si="8"/>
        <v/>
      </c>
      <c r="AB71" s="39"/>
      <c r="AC71" s="39" t="str">
        <f t="shared" si="15"/>
        <v/>
      </c>
    </row>
    <row r="72" spans="1:29" ht="15" hidden="1">
      <c r="A72" s="35" t="str">
        <f>IF(IFERROR(INDEX(Datenbasis!I:I,MATCH($C72,Datenbasis!$F:$F,0)),"")=0,"",IFERROR(INDEX(Datenbasis!I:I,MATCH($C72,Datenbasis!$F:$F,0)),""))</f>
        <v/>
      </c>
      <c r="B72" s="35" t="str">
        <f>IF(IFERROR(INDEX(Datenbasis!E:E,MATCH($C72,Datenbasis!$F:$F,0)),"")=0,"",IFERROR(INDEX(Datenbasis!E:E,MATCH($C72,Datenbasis!$F:$F,0)),""))</f>
        <v/>
      </c>
      <c r="C72" s="36" t="str">
        <f>+IF(DropDown!B70=0," ",DropDown!B70)</f>
        <v xml:space="preserve"> </v>
      </c>
      <c r="D72" s="36" t="str">
        <f>IF(IFERROR(INDEX(Datenbasis!G:G,MATCH($C72,Datenbasis!$F:$F,0)),"")=0,"",IFERROR(INDEX(Datenbasis!G:G,MATCH($C72,Datenbasis!$F:$F,0)),""))</f>
        <v/>
      </c>
      <c r="E72" s="36" t="str">
        <f>IF(IFERROR(INDEX(Datenbasis!J:J,MATCH($C72,Datenbasis!$F:$F,0)),"")=0,"",IFERROR(INDEX(Datenbasis!J:J,MATCH($C72,Datenbasis!$F:$F,0)),""))</f>
        <v/>
      </c>
      <c r="F72" s="37" t="str">
        <f>IFERROR(SUMIF(Datenbasis!$B:$B,CONCATENATE($C72,F$3),Datenbasis!$S:$S)/COUNTIF(Datenbasis!$B:$B,CONCATENATE($C72,'Tabellarische Auswertung'!F$3)),"")</f>
        <v/>
      </c>
      <c r="G72" s="37" t="str">
        <f>IFERROR(SUMIF(Datenbasis!$B:$B,CONCATENATE($C72,G$3),Datenbasis!$S:$S)/COUNTIF(Datenbasis!$B:$B,CONCATENATE($C72,'Tabellarische Auswertung'!G$3)),"")</f>
        <v/>
      </c>
      <c r="H72" s="37" t="str">
        <f>IFERROR(SUMIF(Datenbasis!$B:$B,CONCATENATE($C72,H$3),Datenbasis!$S:$S)/COUNTIF(Datenbasis!$B:$B,CONCATENATE($C72,'Tabellarische Auswertung'!H$3)),"")</f>
        <v/>
      </c>
      <c r="I72" s="37" t="str">
        <f t="shared" si="9"/>
        <v/>
      </c>
      <c r="J72" s="37" t="str">
        <f>IFERROR(SUMIF(Datenbasis!$B:$B,CONCATENATE($C72,J$3),Datenbasis!$S:$S)/COUNTIF(Datenbasis!$B:$B,CONCATENATE($C72,'Tabellarische Auswertung'!J$3)),"")</f>
        <v/>
      </c>
      <c r="K72" s="37" t="str">
        <f>IFERROR(SUMIF(Datenbasis!$B:$B,CONCATENATE($C72,K$3),Datenbasis!$S:$S)/COUNTIF(Datenbasis!$B:$B,CONCATENATE($C72,'Tabellarische Auswertung'!K$3)),"")</f>
        <v/>
      </c>
      <c r="L72" s="37" t="str">
        <f>IFERROR(SUMIF(Datenbasis!$B:$B,CONCATENATE($C72,L$3),Datenbasis!$S:$S)/COUNTIF(Datenbasis!$B:$B,CONCATENATE($C72,'Tabellarische Auswertung'!L$3)),"")</f>
        <v/>
      </c>
      <c r="M72" s="37" t="str">
        <f t="shared" si="10"/>
        <v/>
      </c>
      <c r="N72" s="37" t="str">
        <f>IFERROR(SUMIF(Datenbasis!$B:$B,CONCATENATE($C72,N$3),Datenbasis!$S:$S)/COUNTIF(Datenbasis!$B:$B,CONCATENATE($C72,'Tabellarische Auswertung'!N$3)),"")</f>
        <v/>
      </c>
      <c r="O72" s="37" t="str">
        <f>IFERROR(SUMIF(Datenbasis!$B:$B,CONCATENATE($C72,O$3),Datenbasis!$S:$S)/COUNTIF(Datenbasis!$B:$B,CONCATENATE($C72,'Tabellarische Auswertung'!O$3)),"")</f>
        <v/>
      </c>
      <c r="P72" s="37" t="str">
        <f>IFERROR(SUMIF(Datenbasis!$B:$B,CONCATENATE($C72,P$3),Datenbasis!$S:$S)/COUNTIF(Datenbasis!$B:$B,CONCATENATE($C72,'Tabellarische Auswertung'!P$3)),"")</f>
        <v/>
      </c>
      <c r="Q72" s="37" t="str">
        <f t="shared" si="11"/>
        <v/>
      </c>
      <c r="R72" s="37" t="str">
        <f>IFERROR(SUMIF(Datenbasis!$B:$B,CONCATENATE($C72,R$3),Datenbasis!$S:$S)/COUNTIF(Datenbasis!$B:$B,CONCATENATE($C72,'Tabellarische Auswertung'!R$3)),"")</f>
        <v/>
      </c>
      <c r="S72" s="37" t="str">
        <f>IFERROR(SUMIF(Datenbasis!$B:$B,CONCATENATE($C72,S$3),Datenbasis!$S:$S)/COUNTIF(Datenbasis!$B:$B,CONCATENATE($C72,'Tabellarische Auswertung'!S$3)),"")</f>
        <v/>
      </c>
      <c r="T72" s="37" t="str">
        <f>IFERROR(SUMIF(Datenbasis!$B:$B,CONCATENATE($C72,T$3),Datenbasis!$S:$S)/COUNTIF(Datenbasis!$B:$B,CONCATENATE($C72,'Tabellarische Auswertung'!T$3)),"")</f>
        <v/>
      </c>
      <c r="U72" s="37" t="str">
        <f t="shared" si="12"/>
        <v/>
      </c>
      <c r="V72" s="37" t="str">
        <f>IFERROR(SUMIF(Datenbasis!$B:$B,CONCATENATE($C72,V$3),Datenbasis!$S:$S)/COUNTIF(Datenbasis!$B:$B,CONCATENATE($C72,'Tabellarische Auswertung'!V$3)),"")</f>
        <v/>
      </c>
      <c r="W72" s="37" t="str">
        <f>IFERROR(SUMIF(Datenbasis!$B:$B,CONCATENATE($C72,W$3),Datenbasis!$S:$S)/COUNTIF(Datenbasis!$B:$B,CONCATENATE($C72,'Tabellarische Auswertung'!W$3)),"")</f>
        <v/>
      </c>
      <c r="X72" s="37" t="str">
        <f>IFERROR(SUMIF(Datenbasis!$B:$B,CONCATENATE($C72,X$3),Datenbasis!$S:$S)/COUNTIF(Datenbasis!$B:$B,CONCATENATE($C72,'Tabellarische Auswertung'!X$3)),"")</f>
        <v/>
      </c>
      <c r="Y72" s="37" t="str">
        <f t="shared" si="13"/>
        <v/>
      </c>
      <c r="Z72" s="38" t="str">
        <f t="shared" si="14"/>
        <v/>
      </c>
      <c r="AA72" s="39" t="str">
        <f t="shared" ref="AA72:AA135" si="16">IFERROR(5-Z72-AB72,"")</f>
        <v/>
      </c>
      <c r="AB72" s="39"/>
      <c r="AC72" s="39" t="str">
        <f t="shared" si="15"/>
        <v/>
      </c>
    </row>
    <row r="73" spans="1:29" ht="15" hidden="1">
      <c r="A73" s="35" t="str">
        <f>IF(IFERROR(INDEX(Datenbasis!I:I,MATCH($C73,Datenbasis!$F:$F,0)),"")=0,"",IFERROR(INDEX(Datenbasis!I:I,MATCH($C73,Datenbasis!$F:$F,0)),""))</f>
        <v/>
      </c>
      <c r="B73" s="35" t="str">
        <f>IF(IFERROR(INDEX(Datenbasis!E:E,MATCH($C73,Datenbasis!$F:$F,0)),"")=0,"",IFERROR(INDEX(Datenbasis!E:E,MATCH($C73,Datenbasis!$F:$F,0)),""))</f>
        <v/>
      </c>
      <c r="C73" s="36" t="str">
        <f>+IF(DropDown!B71=0," ",DropDown!B71)</f>
        <v xml:space="preserve"> </v>
      </c>
      <c r="D73" s="36" t="str">
        <f>IF(IFERROR(INDEX(Datenbasis!G:G,MATCH($C73,Datenbasis!$F:$F,0)),"")=0,"",IFERROR(INDEX(Datenbasis!G:G,MATCH($C73,Datenbasis!$F:$F,0)),""))</f>
        <v/>
      </c>
      <c r="E73" s="36" t="str">
        <f>IF(IFERROR(INDEX(Datenbasis!J:J,MATCH($C73,Datenbasis!$F:$F,0)),"")=0,"",IFERROR(INDEX(Datenbasis!J:J,MATCH($C73,Datenbasis!$F:$F,0)),""))</f>
        <v/>
      </c>
      <c r="F73" s="37" t="str">
        <f>IFERROR(SUMIF(Datenbasis!$B:$B,CONCATENATE($C73,F$3),Datenbasis!$S:$S)/COUNTIF(Datenbasis!$B:$B,CONCATENATE($C73,'Tabellarische Auswertung'!F$3)),"")</f>
        <v/>
      </c>
      <c r="G73" s="37" t="str">
        <f>IFERROR(SUMIF(Datenbasis!$B:$B,CONCATENATE($C73,G$3),Datenbasis!$S:$S)/COUNTIF(Datenbasis!$B:$B,CONCATENATE($C73,'Tabellarische Auswertung'!G$3)),"")</f>
        <v/>
      </c>
      <c r="H73" s="37" t="str">
        <f>IFERROR(SUMIF(Datenbasis!$B:$B,CONCATENATE($C73,H$3),Datenbasis!$S:$S)/COUNTIF(Datenbasis!$B:$B,CONCATENATE($C73,'Tabellarische Auswertung'!H$3)),"")</f>
        <v/>
      </c>
      <c r="I73" s="37" t="str">
        <f t="shared" si="9"/>
        <v/>
      </c>
      <c r="J73" s="37" t="str">
        <f>IFERROR(SUMIF(Datenbasis!$B:$B,CONCATENATE($C73,J$3),Datenbasis!$S:$S)/COUNTIF(Datenbasis!$B:$B,CONCATENATE($C73,'Tabellarische Auswertung'!J$3)),"")</f>
        <v/>
      </c>
      <c r="K73" s="37" t="str">
        <f>IFERROR(SUMIF(Datenbasis!$B:$B,CONCATENATE($C73,K$3),Datenbasis!$S:$S)/COUNTIF(Datenbasis!$B:$B,CONCATENATE($C73,'Tabellarische Auswertung'!K$3)),"")</f>
        <v/>
      </c>
      <c r="L73" s="37" t="str">
        <f>IFERROR(SUMIF(Datenbasis!$B:$B,CONCATENATE($C73,L$3),Datenbasis!$S:$S)/COUNTIF(Datenbasis!$B:$B,CONCATENATE($C73,'Tabellarische Auswertung'!L$3)),"")</f>
        <v/>
      </c>
      <c r="M73" s="37" t="str">
        <f t="shared" si="10"/>
        <v/>
      </c>
      <c r="N73" s="37" t="str">
        <f>IFERROR(SUMIF(Datenbasis!$B:$B,CONCATENATE($C73,N$3),Datenbasis!$S:$S)/COUNTIF(Datenbasis!$B:$B,CONCATENATE($C73,'Tabellarische Auswertung'!N$3)),"")</f>
        <v/>
      </c>
      <c r="O73" s="37" t="str">
        <f>IFERROR(SUMIF(Datenbasis!$B:$B,CONCATENATE($C73,O$3),Datenbasis!$S:$S)/COUNTIF(Datenbasis!$B:$B,CONCATENATE($C73,'Tabellarische Auswertung'!O$3)),"")</f>
        <v/>
      </c>
      <c r="P73" s="37" t="str">
        <f>IFERROR(SUMIF(Datenbasis!$B:$B,CONCATENATE($C73,P$3),Datenbasis!$S:$S)/COUNTIF(Datenbasis!$B:$B,CONCATENATE($C73,'Tabellarische Auswertung'!P$3)),"")</f>
        <v/>
      </c>
      <c r="Q73" s="37" t="str">
        <f t="shared" si="11"/>
        <v/>
      </c>
      <c r="R73" s="37" t="str">
        <f>IFERROR(SUMIF(Datenbasis!$B:$B,CONCATENATE($C73,R$3),Datenbasis!$S:$S)/COUNTIF(Datenbasis!$B:$B,CONCATENATE($C73,'Tabellarische Auswertung'!R$3)),"")</f>
        <v/>
      </c>
      <c r="S73" s="37" t="str">
        <f>IFERROR(SUMIF(Datenbasis!$B:$B,CONCATENATE($C73,S$3),Datenbasis!$S:$S)/COUNTIF(Datenbasis!$B:$B,CONCATENATE($C73,'Tabellarische Auswertung'!S$3)),"")</f>
        <v/>
      </c>
      <c r="T73" s="37" t="str">
        <f>IFERROR(SUMIF(Datenbasis!$B:$B,CONCATENATE($C73,T$3),Datenbasis!$S:$S)/COUNTIF(Datenbasis!$B:$B,CONCATENATE($C73,'Tabellarische Auswertung'!T$3)),"")</f>
        <v/>
      </c>
      <c r="U73" s="37" t="str">
        <f t="shared" si="12"/>
        <v/>
      </c>
      <c r="V73" s="37" t="str">
        <f>IFERROR(SUMIF(Datenbasis!$B:$B,CONCATENATE($C73,V$3),Datenbasis!$S:$S)/COUNTIF(Datenbasis!$B:$B,CONCATENATE($C73,'Tabellarische Auswertung'!V$3)),"")</f>
        <v/>
      </c>
      <c r="W73" s="37" t="str">
        <f>IFERROR(SUMIF(Datenbasis!$B:$B,CONCATENATE($C73,W$3),Datenbasis!$S:$S)/COUNTIF(Datenbasis!$B:$B,CONCATENATE($C73,'Tabellarische Auswertung'!W$3)),"")</f>
        <v/>
      </c>
      <c r="X73" s="37" t="str">
        <f>IFERROR(SUMIF(Datenbasis!$B:$B,CONCATENATE($C73,X$3),Datenbasis!$S:$S)/COUNTIF(Datenbasis!$B:$B,CONCATENATE($C73,'Tabellarische Auswertung'!X$3)),"")</f>
        <v/>
      </c>
      <c r="Y73" s="37" t="str">
        <f t="shared" si="13"/>
        <v/>
      </c>
      <c r="Z73" s="38" t="str">
        <f t="shared" si="14"/>
        <v/>
      </c>
      <c r="AA73" s="39" t="str">
        <f t="shared" si="16"/>
        <v/>
      </c>
      <c r="AB73" s="39"/>
      <c r="AC73" s="39" t="str">
        <f t="shared" si="15"/>
        <v/>
      </c>
    </row>
    <row r="74" spans="1:29" ht="15" hidden="1">
      <c r="A74" s="35" t="str">
        <f>IF(IFERROR(INDEX(Datenbasis!I:I,MATCH($C74,Datenbasis!$F:$F,0)),"")=0,"",IFERROR(INDEX(Datenbasis!I:I,MATCH($C74,Datenbasis!$F:$F,0)),""))</f>
        <v/>
      </c>
      <c r="B74" s="35" t="str">
        <f>IF(IFERROR(INDEX(Datenbasis!E:E,MATCH($C74,Datenbasis!$F:$F,0)),"")=0,"",IFERROR(INDEX(Datenbasis!E:E,MATCH($C74,Datenbasis!$F:$F,0)),""))</f>
        <v/>
      </c>
      <c r="C74" s="36" t="str">
        <f>+IF(DropDown!B72=0," ",DropDown!B72)</f>
        <v xml:space="preserve"> </v>
      </c>
      <c r="D74" s="36" t="str">
        <f>IF(IFERROR(INDEX(Datenbasis!G:G,MATCH($C74,Datenbasis!$F:$F,0)),"")=0,"",IFERROR(INDEX(Datenbasis!G:G,MATCH($C74,Datenbasis!$F:$F,0)),""))</f>
        <v/>
      </c>
      <c r="E74" s="36" t="str">
        <f>IF(IFERROR(INDEX(Datenbasis!J:J,MATCH($C74,Datenbasis!$F:$F,0)),"")=0,"",IFERROR(INDEX(Datenbasis!J:J,MATCH($C74,Datenbasis!$F:$F,0)),""))</f>
        <v/>
      </c>
      <c r="F74" s="37" t="str">
        <f>IFERROR(SUMIF(Datenbasis!$B:$B,CONCATENATE($C74,F$3),Datenbasis!$S:$S)/COUNTIF(Datenbasis!$B:$B,CONCATENATE($C74,'Tabellarische Auswertung'!F$3)),"")</f>
        <v/>
      </c>
      <c r="G74" s="37" t="str">
        <f>IFERROR(SUMIF(Datenbasis!$B:$B,CONCATENATE($C74,G$3),Datenbasis!$S:$S)/COUNTIF(Datenbasis!$B:$B,CONCATENATE($C74,'Tabellarische Auswertung'!G$3)),"")</f>
        <v/>
      </c>
      <c r="H74" s="37" t="str">
        <f>IFERROR(SUMIF(Datenbasis!$B:$B,CONCATENATE($C74,H$3),Datenbasis!$S:$S)/COUNTIF(Datenbasis!$B:$B,CONCATENATE($C74,'Tabellarische Auswertung'!H$3)),"")</f>
        <v/>
      </c>
      <c r="I74" s="37" t="str">
        <f t="shared" si="9"/>
        <v/>
      </c>
      <c r="J74" s="37" t="str">
        <f>IFERROR(SUMIF(Datenbasis!$B:$B,CONCATENATE($C74,J$3),Datenbasis!$S:$S)/COUNTIF(Datenbasis!$B:$B,CONCATENATE($C74,'Tabellarische Auswertung'!J$3)),"")</f>
        <v/>
      </c>
      <c r="K74" s="37" t="str">
        <f>IFERROR(SUMIF(Datenbasis!$B:$B,CONCATENATE($C74,K$3),Datenbasis!$S:$S)/COUNTIF(Datenbasis!$B:$B,CONCATENATE($C74,'Tabellarische Auswertung'!K$3)),"")</f>
        <v/>
      </c>
      <c r="L74" s="37" t="str">
        <f>IFERROR(SUMIF(Datenbasis!$B:$B,CONCATENATE($C74,L$3),Datenbasis!$S:$S)/COUNTIF(Datenbasis!$B:$B,CONCATENATE($C74,'Tabellarische Auswertung'!L$3)),"")</f>
        <v/>
      </c>
      <c r="M74" s="37" t="str">
        <f t="shared" si="10"/>
        <v/>
      </c>
      <c r="N74" s="37" t="str">
        <f>IFERROR(SUMIF(Datenbasis!$B:$B,CONCATENATE($C74,N$3),Datenbasis!$S:$S)/COUNTIF(Datenbasis!$B:$B,CONCATENATE($C74,'Tabellarische Auswertung'!N$3)),"")</f>
        <v/>
      </c>
      <c r="O74" s="37" t="str">
        <f>IFERROR(SUMIF(Datenbasis!$B:$B,CONCATENATE($C74,O$3),Datenbasis!$S:$S)/COUNTIF(Datenbasis!$B:$B,CONCATENATE($C74,'Tabellarische Auswertung'!O$3)),"")</f>
        <v/>
      </c>
      <c r="P74" s="37" t="str">
        <f>IFERROR(SUMIF(Datenbasis!$B:$B,CONCATENATE($C74,P$3),Datenbasis!$S:$S)/COUNTIF(Datenbasis!$B:$B,CONCATENATE($C74,'Tabellarische Auswertung'!P$3)),"")</f>
        <v/>
      </c>
      <c r="Q74" s="37" t="str">
        <f t="shared" si="11"/>
        <v/>
      </c>
      <c r="R74" s="37" t="str">
        <f>IFERROR(SUMIF(Datenbasis!$B:$B,CONCATENATE($C74,R$3),Datenbasis!$S:$S)/COUNTIF(Datenbasis!$B:$B,CONCATENATE($C74,'Tabellarische Auswertung'!R$3)),"")</f>
        <v/>
      </c>
      <c r="S74" s="37" t="str">
        <f>IFERROR(SUMIF(Datenbasis!$B:$B,CONCATENATE($C74,S$3),Datenbasis!$S:$S)/COUNTIF(Datenbasis!$B:$B,CONCATENATE($C74,'Tabellarische Auswertung'!S$3)),"")</f>
        <v/>
      </c>
      <c r="T74" s="37" t="str">
        <f>IFERROR(SUMIF(Datenbasis!$B:$B,CONCATENATE($C74,T$3),Datenbasis!$S:$S)/COUNTIF(Datenbasis!$B:$B,CONCATENATE($C74,'Tabellarische Auswertung'!T$3)),"")</f>
        <v/>
      </c>
      <c r="U74" s="37" t="str">
        <f t="shared" si="12"/>
        <v/>
      </c>
      <c r="V74" s="37" t="str">
        <f>IFERROR(SUMIF(Datenbasis!$B:$B,CONCATENATE($C74,V$3),Datenbasis!$S:$S)/COUNTIF(Datenbasis!$B:$B,CONCATENATE($C74,'Tabellarische Auswertung'!V$3)),"")</f>
        <v/>
      </c>
      <c r="W74" s="37" t="str">
        <f>IFERROR(SUMIF(Datenbasis!$B:$B,CONCATENATE($C74,W$3),Datenbasis!$S:$S)/COUNTIF(Datenbasis!$B:$B,CONCATENATE($C74,'Tabellarische Auswertung'!W$3)),"")</f>
        <v/>
      </c>
      <c r="X74" s="37" t="str">
        <f>IFERROR(SUMIF(Datenbasis!$B:$B,CONCATENATE($C74,X$3),Datenbasis!$S:$S)/COUNTIF(Datenbasis!$B:$B,CONCATENATE($C74,'Tabellarische Auswertung'!X$3)),"")</f>
        <v/>
      </c>
      <c r="Y74" s="37" t="str">
        <f t="shared" si="13"/>
        <v/>
      </c>
      <c r="Z74" s="38" t="str">
        <f t="shared" si="14"/>
        <v/>
      </c>
      <c r="AA74" s="39" t="str">
        <f t="shared" si="16"/>
        <v/>
      </c>
      <c r="AB74" s="39"/>
      <c r="AC74" s="39" t="str">
        <f t="shared" si="15"/>
        <v/>
      </c>
    </row>
    <row r="75" spans="1:29" ht="15" hidden="1">
      <c r="A75" s="35" t="str">
        <f>IF(IFERROR(INDEX(Datenbasis!I:I,MATCH($C75,Datenbasis!$F:$F,0)),"")=0,"",IFERROR(INDEX(Datenbasis!I:I,MATCH($C75,Datenbasis!$F:$F,0)),""))</f>
        <v/>
      </c>
      <c r="B75" s="35" t="str">
        <f>IF(IFERROR(INDEX(Datenbasis!E:E,MATCH($C75,Datenbasis!$F:$F,0)),"")=0,"",IFERROR(INDEX(Datenbasis!E:E,MATCH($C75,Datenbasis!$F:$F,0)),""))</f>
        <v/>
      </c>
      <c r="C75" s="36" t="str">
        <f>+IF(DropDown!B73=0," ",DropDown!B73)</f>
        <v xml:space="preserve"> </v>
      </c>
      <c r="D75" s="36" t="str">
        <f>IF(IFERROR(INDEX(Datenbasis!G:G,MATCH($C75,Datenbasis!$F:$F,0)),"")=0,"",IFERROR(INDEX(Datenbasis!G:G,MATCH($C75,Datenbasis!$F:$F,0)),""))</f>
        <v/>
      </c>
      <c r="E75" s="36" t="str">
        <f>IF(IFERROR(INDEX(Datenbasis!J:J,MATCH($C75,Datenbasis!$F:$F,0)),"")=0,"",IFERROR(INDEX(Datenbasis!J:J,MATCH($C75,Datenbasis!$F:$F,0)),""))</f>
        <v/>
      </c>
      <c r="F75" s="37" t="str">
        <f>IFERROR(SUMIF(Datenbasis!$B:$B,CONCATENATE($C75,F$3),Datenbasis!$S:$S)/COUNTIF(Datenbasis!$B:$B,CONCATENATE($C75,'Tabellarische Auswertung'!F$3)),"")</f>
        <v/>
      </c>
      <c r="G75" s="37" t="str">
        <f>IFERROR(SUMIF(Datenbasis!$B:$B,CONCATENATE($C75,G$3),Datenbasis!$S:$S)/COUNTIF(Datenbasis!$B:$B,CONCATENATE($C75,'Tabellarische Auswertung'!G$3)),"")</f>
        <v/>
      </c>
      <c r="H75" s="37" t="str">
        <f>IFERROR(SUMIF(Datenbasis!$B:$B,CONCATENATE($C75,H$3),Datenbasis!$S:$S)/COUNTIF(Datenbasis!$B:$B,CONCATENATE($C75,'Tabellarische Auswertung'!H$3)),"")</f>
        <v/>
      </c>
      <c r="I75" s="37" t="str">
        <f t="shared" si="9"/>
        <v/>
      </c>
      <c r="J75" s="37" t="str">
        <f>IFERROR(SUMIF(Datenbasis!$B:$B,CONCATENATE($C75,J$3),Datenbasis!$S:$S)/COUNTIF(Datenbasis!$B:$B,CONCATENATE($C75,'Tabellarische Auswertung'!J$3)),"")</f>
        <v/>
      </c>
      <c r="K75" s="37" t="str">
        <f>IFERROR(SUMIF(Datenbasis!$B:$B,CONCATENATE($C75,K$3),Datenbasis!$S:$S)/COUNTIF(Datenbasis!$B:$B,CONCATENATE($C75,'Tabellarische Auswertung'!K$3)),"")</f>
        <v/>
      </c>
      <c r="L75" s="37" t="str">
        <f>IFERROR(SUMIF(Datenbasis!$B:$B,CONCATENATE($C75,L$3),Datenbasis!$S:$S)/COUNTIF(Datenbasis!$B:$B,CONCATENATE($C75,'Tabellarische Auswertung'!L$3)),"")</f>
        <v/>
      </c>
      <c r="M75" s="37" t="str">
        <f t="shared" si="10"/>
        <v/>
      </c>
      <c r="N75" s="37" t="str">
        <f>IFERROR(SUMIF(Datenbasis!$B:$B,CONCATENATE($C75,N$3),Datenbasis!$S:$S)/COUNTIF(Datenbasis!$B:$B,CONCATENATE($C75,'Tabellarische Auswertung'!N$3)),"")</f>
        <v/>
      </c>
      <c r="O75" s="37" t="str">
        <f>IFERROR(SUMIF(Datenbasis!$B:$B,CONCATENATE($C75,O$3),Datenbasis!$S:$S)/COUNTIF(Datenbasis!$B:$B,CONCATENATE($C75,'Tabellarische Auswertung'!O$3)),"")</f>
        <v/>
      </c>
      <c r="P75" s="37" t="str">
        <f>IFERROR(SUMIF(Datenbasis!$B:$B,CONCATENATE($C75,P$3),Datenbasis!$S:$S)/COUNTIF(Datenbasis!$B:$B,CONCATENATE($C75,'Tabellarische Auswertung'!P$3)),"")</f>
        <v/>
      </c>
      <c r="Q75" s="37" t="str">
        <f t="shared" si="11"/>
        <v/>
      </c>
      <c r="R75" s="37" t="str">
        <f>IFERROR(SUMIF(Datenbasis!$B:$B,CONCATENATE($C75,R$3),Datenbasis!$S:$S)/COUNTIF(Datenbasis!$B:$B,CONCATENATE($C75,'Tabellarische Auswertung'!R$3)),"")</f>
        <v/>
      </c>
      <c r="S75" s="37" t="str">
        <f>IFERROR(SUMIF(Datenbasis!$B:$B,CONCATENATE($C75,S$3),Datenbasis!$S:$S)/COUNTIF(Datenbasis!$B:$B,CONCATENATE($C75,'Tabellarische Auswertung'!S$3)),"")</f>
        <v/>
      </c>
      <c r="T75" s="37" t="str">
        <f>IFERROR(SUMIF(Datenbasis!$B:$B,CONCATENATE($C75,T$3),Datenbasis!$S:$S)/COUNTIF(Datenbasis!$B:$B,CONCATENATE($C75,'Tabellarische Auswertung'!T$3)),"")</f>
        <v/>
      </c>
      <c r="U75" s="37" t="str">
        <f t="shared" si="12"/>
        <v/>
      </c>
      <c r="V75" s="37" t="str">
        <f>IFERROR(SUMIF(Datenbasis!$B:$B,CONCATENATE($C75,V$3),Datenbasis!$S:$S)/COUNTIF(Datenbasis!$B:$B,CONCATENATE($C75,'Tabellarische Auswertung'!V$3)),"")</f>
        <v/>
      </c>
      <c r="W75" s="37" t="str">
        <f>IFERROR(SUMIF(Datenbasis!$B:$B,CONCATENATE($C75,W$3),Datenbasis!$S:$S)/COUNTIF(Datenbasis!$B:$B,CONCATENATE($C75,'Tabellarische Auswertung'!W$3)),"")</f>
        <v/>
      </c>
      <c r="X75" s="37" t="str">
        <f>IFERROR(SUMIF(Datenbasis!$B:$B,CONCATENATE($C75,X$3),Datenbasis!$S:$S)/COUNTIF(Datenbasis!$B:$B,CONCATENATE($C75,'Tabellarische Auswertung'!X$3)),"")</f>
        <v/>
      </c>
      <c r="Y75" s="37" t="str">
        <f t="shared" si="13"/>
        <v/>
      </c>
      <c r="Z75" s="38" t="str">
        <f t="shared" si="14"/>
        <v/>
      </c>
      <c r="AA75" s="39" t="str">
        <f t="shared" si="16"/>
        <v/>
      </c>
      <c r="AB75" s="39"/>
      <c r="AC75" s="39" t="str">
        <f t="shared" si="15"/>
        <v/>
      </c>
    </row>
    <row r="76" spans="1:29" ht="15" hidden="1">
      <c r="A76" s="35" t="str">
        <f>IF(IFERROR(INDEX(Datenbasis!I:I,MATCH($C76,Datenbasis!$F:$F,0)),"")=0,"",IFERROR(INDEX(Datenbasis!I:I,MATCH($C76,Datenbasis!$F:$F,0)),""))</f>
        <v/>
      </c>
      <c r="B76" s="35" t="str">
        <f>IF(IFERROR(INDEX(Datenbasis!E:E,MATCH($C76,Datenbasis!$F:$F,0)),"")=0,"",IFERROR(INDEX(Datenbasis!E:E,MATCH($C76,Datenbasis!$F:$F,0)),""))</f>
        <v/>
      </c>
      <c r="C76" s="36" t="str">
        <f>+IF(DropDown!B74=0," ",DropDown!B74)</f>
        <v xml:space="preserve"> </v>
      </c>
      <c r="D76" s="36" t="str">
        <f>IF(IFERROR(INDEX(Datenbasis!G:G,MATCH($C76,Datenbasis!$F:$F,0)),"")=0,"",IFERROR(INDEX(Datenbasis!G:G,MATCH($C76,Datenbasis!$F:$F,0)),""))</f>
        <v/>
      </c>
      <c r="E76" s="36" t="str">
        <f>IF(IFERROR(INDEX(Datenbasis!J:J,MATCH($C76,Datenbasis!$F:$F,0)),"")=0,"",IFERROR(INDEX(Datenbasis!J:J,MATCH($C76,Datenbasis!$F:$F,0)),""))</f>
        <v/>
      </c>
      <c r="F76" s="37" t="str">
        <f>IFERROR(SUMIF(Datenbasis!$B:$B,CONCATENATE($C76,F$3),Datenbasis!$S:$S)/COUNTIF(Datenbasis!$B:$B,CONCATENATE($C76,'Tabellarische Auswertung'!F$3)),"")</f>
        <v/>
      </c>
      <c r="G76" s="37" t="str">
        <f>IFERROR(SUMIF(Datenbasis!$B:$B,CONCATENATE($C76,G$3),Datenbasis!$S:$S)/COUNTIF(Datenbasis!$B:$B,CONCATENATE($C76,'Tabellarische Auswertung'!G$3)),"")</f>
        <v/>
      </c>
      <c r="H76" s="37" t="str">
        <f>IFERROR(SUMIF(Datenbasis!$B:$B,CONCATENATE($C76,H$3),Datenbasis!$S:$S)/COUNTIF(Datenbasis!$B:$B,CONCATENATE($C76,'Tabellarische Auswertung'!H$3)),"")</f>
        <v/>
      </c>
      <c r="I76" s="37" t="str">
        <f t="shared" si="9"/>
        <v/>
      </c>
      <c r="J76" s="37" t="str">
        <f>IFERROR(SUMIF(Datenbasis!$B:$B,CONCATENATE($C76,J$3),Datenbasis!$S:$S)/COUNTIF(Datenbasis!$B:$B,CONCATENATE($C76,'Tabellarische Auswertung'!J$3)),"")</f>
        <v/>
      </c>
      <c r="K76" s="37" t="str">
        <f>IFERROR(SUMIF(Datenbasis!$B:$B,CONCATENATE($C76,K$3),Datenbasis!$S:$S)/COUNTIF(Datenbasis!$B:$B,CONCATENATE($C76,'Tabellarische Auswertung'!K$3)),"")</f>
        <v/>
      </c>
      <c r="L76" s="37" t="str">
        <f>IFERROR(SUMIF(Datenbasis!$B:$B,CONCATENATE($C76,L$3),Datenbasis!$S:$S)/COUNTIF(Datenbasis!$B:$B,CONCATENATE($C76,'Tabellarische Auswertung'!L$3)),"")</f>
        <v/>
      </c>
      <c r="M76" s="37" t="str">
        <f t="shared" si="10"/>
        <v/>
      </c>
      <c r="N76" s="37" t="str">
        <f>IFERROR(SUMIF(Datenbasis!$B:$B,CONCATENATE($C76,N$3),Datenbasis!$S:$S)/COUNTIF(Datenbasis!$B:$B,CONCATENATE($C76,'Tabellarische Auswertung'!N$3)),"")</f>
        <v/>
      </c>
      <c r="O76" s="37" t="str">
        <f>IFERROR(SUMIF(Datenbasis!$B:$B,CONCATENATE($C76,O$3),Datenbasis!$S:$S)/COUNTIF(Datenbasis!$B:$B,CONCATENATE($C76,'Tabellarische Auswertung'!O$3)),"")</f>
        <v/>
      </c>
      <c r="P76" s="37" t="str">
        <f>IFERROR(SUMIF(Datenbasis!$B:$B,CONCATENATE($C76,P$3),Datenbasis!$S:$S)/COUNTIF(Datenbasis!$B:$B,CONCATENATE($C76,'Tabellarische Auswertung'!P$3)),"")</f>
        <v/>
      </c>
      <c r="Q76" s="37" t="str">
        <f t="shared" si="11"/>
        <v/>
      </c>
      <c r="R76" s="37" t="str">
        <f>IFERROR(SUMIF(Datenbasis!$B:$B,CONCATENATE($C76,R$3),Datenbasis!$S:$S)/COUNTIF(Datenbasis!$B:$B,CONCATENATE($C76,'Tabellarische Auswertung'!R$3)),"")</f>
        <v/>
      </c>
      <c r="S76" s="37" t="str">
        <f>IFERROR(SUMIF(Datenbasis!$B:$B,CONCATENATE($C76,S$3),Datenbasis!$S:$S)/COUNTIF(Datenbasis!$B:$B,CONCATENATE($C76,'Tabellarische Auswertung'!S$3)),"")</f>
        <v/>
      </c>
      <c r="T76" s="37" t="str">
        <f>IFERROR(SUMIF(Datenbasis!$B:$B,CONCATENATE($C76,T$3),Datenbasis!$S:$S)/COUNTIF(Datenbasis!$B:$B,CONCATENATE($C76,'Tabellarische Auswertung'!T$3)),"")</f>
        <v/>
      </c>
      <c r="U76" s="37" t="str">
        <f t="shared" si="12"/>
        <v/>
      </c>
      <c r="V76" s="37" t="str">
        <f>IFERROR(SUMIF(Datenbasis!$B:$B,CONCATENATE($C76,V$3),Datenbasis!$S:$S)/COUNTIF(Datenbasis!$B:$B,CONCATENATE($C76,'Tabellarische Auswertung'!V$3)),"")</f>
        <v/>
      </c>
      <c r="W76" s="37" t="str">
        <f>IFERROR(SUMIF(Datenbasis!$B:$B,CONCATENATE($C76,W$3),Datenbasis!$S:$S)/COUNTIF(Datenbasis!$B:$B,CONCATENATE($C76,'Tabellarische Auswertung'!W$3)),"")</f>
        <v/>
      </c>
      <c r="X76" s="37" t="str">
        <f>IFERROR(SUMIF(Datenbasis!$B:$B,CONCATENATE($C76,X$3),Datenbasis!$S:$S)/COUNTIF(Datenbasis!$B:$B,CONCATENATE($C76,'Tabellarische Auswertung'!X$3)),"")</f>
        <v/>
      </c>
      <c r="Y76" s="37" t="str">
        <f t="shared" si="13"/>
        <v/>
      </c>
      <c r="Z76" s="38" t="str">
        <f t="shared" si="14"/>
        <v/>
      </c>
      <c r="AA76" s="39" t="str">
        <f t="shared" si="16"/>
        <v/>
      </c>
      <c r="AB76" s="39"/>
      <c r="AC76" s="39" t="str">
        <f t="shared" si="15"/>
        <v/>
      </c>
    </row>
    <row r="77" spans="1:29" ht="15" hidden="1">
      <c r="A77" s="35" t="str">
        <f>IF(IFERROR(INDEX(Datenbasis!I:I,MATCH($C77,Datenbasis!$F:$F,0)),"")=0,"",IFERROR(INDEX(Datenbasis!I:I,MATCH($C77,Datenbasis!$F:$F,0)),""))</f>
        <v/>
      </c>
      <c r="B77" s="35" t="str">
        <f>IF(IFERROR(INDEX(Datenbasis!E:E,MATCH($C77,Datenbasis!$F:$F,0)),"")=0,"",IFERROR(INDEX(Datenbasis!E:E,MATCH($C77,Datenbasis!$F:$F,0)),""))</f>
        <v/>
      </c>
      <c r="C77" s="36" t="str">
        <f>+IF(DropDown!B75=0," ",DropDown!B75)</f>
        <v xml:space="preserve"> </v>
      </c>
      <c r="D77" s="36" t="str">
        <f>IF(IFERROR(INDEX(Datenbasis!G:G,MATCH($C77,Datenbasis!$F:$F,0)),"")=0,"",IFERROR(INDEX(Datenbasis!G:G,MATCH($C77,Datenbasis!$F:$F,0)),""))</f>
        <v/>
      </c>
      <c r="E77" s="36" t="str">
        <f>IF(IFERROR(INDEX(Datenbasis!J:J,MATCH($C77,Datenbasis!$F:$F,0)),"")=0,"",IFERROR(INDEX(Datenbasis!J:J,MATCH($C77,Datenbasis!$F:$F,0)),""))</f>
        <v/>
      </c>
      <c r="F77" s="37" t="str">
        <f>IFERROR(SUMIF(Datenbasis!$B:$B,CONCATENATE($C77,F$3),Datenbasis!$S:$S)/COUNTIF(Datenbasis!$B:$B,CONCATENATE($C77,'Tabellarische Auswertung'!F$3)),"")</f>
        <v/>
      </c>
      <c r="G77" s="37" t="str">
        <f>IFERROR(SUMIF(Datenbasis!$B:$B,CONCATENATE($C77,G$3),Datenbasis!$S:$S)/COUNTIF(Datenbasis!$B:$B,CONCATENATE($C77,'Tabellarische Auswertung'!G$3)),"")</f>
        <v/>
      </c>
      <c r="H77" s="37" t="str">
        <f>IFERROR(SUMIF(Datenbasis!$B:$B,CONCATENATE($C77,H$3),Datenbasis!$S:$S)/COUNTIF(Datenbasis!$B:$B,CONCATENATE($C77,'Tabellarische Auswertung'!H$3)),"")</f>
        <v/>
      </c>
      <c r="I77" s="37" t="str">
        <f t="shared" si="9"/>
        <v/>
      </c>
      <c r="J77" s="37" t="str">
        <f>IFERROR(SUMIF(Datenbasis!$B:$B,CONCATENATE($C77,J$3),Datenbasis!$S:$S)/COUNTIF(Datenbasis!$B:$B,CONCATENATE($C77,'Tabellarische Auswertung'!J$3)),"")</f>
        <v/>
      </c>
      <c r="K77" s="37" t="str">
        <f>IFERROR(SUMIF(Datenbasis!$B:$B,CONCATENATE($C77,K$3),Datenbasis!$S:$S)/COUNTIF(Datenbasis!$B:$B,CONCATENATE($C77,'Tabellarische Auswertung'!K$3)),"")</f>
        <v/>
      </c>
      <c r="L77" s="37" t="str">
        <f>IFERROR(SUMIF(Datenbasis!$B:$B,CONCATENATE($C77,L$3),Datenbasis!$S:$S)/COUNTIF(Datenbasis!$B:$B,CONCATENATE($C77,'Tabellarische Auswertung'!L$3)),"")</f>
        <v/>
      </c>
      <c r="M77" s="37" t="str">
        <f t="shared" si="10"/>
        <v/>
      </c>
      <c r="N77" s="37" t="str">
        <f>IFERROR(SUMIF(Datenbasis!$B:$B,CONCATENATE($C77,N$3),Datenbasis!$S:$S)/COUNTIF(Datenbasis!$B:$B,CONCATENATE($C77,'Tabellarische Auswertung'!N$3)),"")</f>
        <v/>
      </c>
      <c r="O77" s="37" t="str">
        <f>IFERROR(SUMIF(Datenbasis!$B:$B,CONCATENATE($C77,O$3),Datenbasis!$S:$S)/COUNTIF(Datenbasis!$B:$B,CONCATENATE($C77,'Tabellarische Auswertung'!O$3)),"")</f>
        <v/>
      </c>
      <c r="P77" s="37" t="str">
        <f>IFERROR(SUMIF(Datenbasis!$B:$B,CONCATENATE($C77,P$3),Datenbasis!$S:$S)/COUNTIF(Datenbasis!$B:$B,CONCATENATE($C77,'Tabellarische Auswertung'!P$3)),"")</f>
        <v/>
      </c>
      <c r="Q77" s="37" t="str">
        <f t="shared" si="11"/>
        <v/>
      </c>
      <c r="R77" s="37" t="str">
        <f>IFERROR(SUMIF(Datenbasis!$B:$B,CONCATENATE($C77,R$3),Datenbasis!$S:$S)/COUNTIF(Datenbasis!$B:$B,CONCATENATE($C77,'Tabellarische Auswertung'!R$3)),"")</f>
        <v/>
      </c>
      <c r="S77" s="37" t="str">
        <f>IFERROR(SUMIF(Datenbasis!$B:$B,CONCATENATE($C77,S$3),Datenbasis!$S:$S)/COUNTIF(Datenbasis!$B:$B,CONCATENATE($C77,'Tabellarische Auswertung'!S$3)),"")</f>
        <v/>
      </c>
      <c r="T77" s="37" t="str">
        <f>IFERROR(SUMIF(Datenbasis!$B:$B,CONCATENATE($C77,T$3),Datenbasis!$S:$S)/COUNTIF(Datenbasis!$B:$B,CONCATENATE($C77,'Tabellarische Auswertung'!T$3)),"")</f>
        <v/>
      </c>
      <c r="U77" s="37" t="str">
        <f t="shared" si="12"/>
        <v/>
      </c>
      <c r="V77" s="37" t="str">
        <f>IFERROR(SUMIF(Datenbasis!$B:$B,CONCATENATE($C77,V$3),Datenbasis!$S:$S)/COUNTIF(Datenbasis!$B:$B,CONCATENATE($C77,'Tabellarische Auswertung'!V$3)),"")</f>
        <v/>
      </c>
      <c r="W77" s="37" t="str">
        <f>IFERROR(SUMIF(Datenbasis!$B:$B,CONCATENATE($C77,W$3),Datenbasis!$S:$S)/COUNTIF(Datenbasis!$B:$B,CONCATENATE($C77,'Tabellarische Auswertung'!W$3)),"")</f>
        <v/>
      </c>
      <c r="X77" s="37" t="str">
        <f>IFERROR(SUMIF(Datenbasis!$B:$B,CONCATENATE($C77,X$3),Datenbasis!$S:$S)/COUNTIF(Datenbasis!$B:$B,CONCATENATE($C77,'Tabellarische Auswertung'!X$3)),"")</f>
        <v/>
      </c>
      <c r="Y77" s="37" t="str">
        <f t="shared" si="13"/>
        <v/>
      </c>
      <c r="Z77" s="38" t="str">
        <f t="shared" si="14"/>
        <v/>
      </c>
      <c r="AA77" s="39" t="str">
        <f t="shared" si="16"/>
        <v/>
      </c>
      <c r="AB77" s="39"/>
      <c r="AC77" s="39" t="str">
        <f t="shared" si="15"/>
        <v/>
      </c>
    </row>
    <row r="78" spans="1:29" ht="15" hidden="1">
      <c r="A78" s="35" t="str">
        <f>IF(IFERROR(INDEX(Datenbasis!I:I,MATCH($C78,Datenbasis!$F:$F,0)),"")=0,"",IFERROR(INDEX(Datenbasis!I:I,MATCH($C78,Datenbasis!$F:$F,0)),""))</f>
        <v/>
      </c>
      <c r="B78" s="35" t="str">
        <f>IF(IFERROR(INDEX(Datenbasis!E:E,MATCH($C78,Datenbasis!$F:$F,0)),"")=0,"",IFERROR(INDEX(Datenbasis!E:E,MATCH($C78,Datenbasis!$F:$F,0)),""))</f>
        <v/>
      </c>
      <c r="C78" s="36" t="str">
        <f>+IF(DropDown!B76=0," ",DropDown!B76)</f>
        <v xml:space="preserve"> </v>
      </c>
      <c r="D78" s="36" t="str">
        <f>IF(IFERROR(INDEX(Datenbasis!G:G,MATCH($C78,Datenbasis!$F:$F,0)),"")=0,"",IFERROR(INDEX(Datenbasis!G:G,MATCH($C78,Datenbasis!$F:$F,0)),""))</f>
        <v/>
      </c>
      <c r="E78" s="36" t="str">
        <f>IF(IFERROR(INDEX(Datenbasis!J:J,MATCH($C78,Datenbasis!$F:$F,0)),"")=0,"",IFERROR(INDEX(Datenbasis!J:J,MATCH($C78,Datenbasis!$F:$F,0)),""))</f>
        <v/>
      </c>
      <c r="F78" s="37" t="str">
        <f>IFERROR(SUMIF(Datenbasis!$B:$B,CONCATENATE($C78,F$3),Datenbasis!$S:$S)/COUNTIF(Datenbasis!$B:$B,CONCATENATE($C78,'Tabellarische Auswertung'!F$3)),"")</f>
        <v/>
      </c>
      <c r="G78" s="37" t="str">
        <f>IFERROR(SUMIF(Datenbasis!$B:$B,CONCATENATE($C78,G$3),Datenbasis!$S:$S)/COUNTIF(Datenbasis!$B:$B,CONCATENATE($C78,'Tabellarische Auswertung'!G$3)),"")</f>
        <v/>
      </c>
      <c r="H78" s="37" t="str">
        <f>IFERROR(SUMIF(Datenbasis!$B:$B,CONCATENATE($C78,H$3),Datenbasis!$S:$S)/COUNTIF(Datenbasis!$B:$B,CONCATENATE($C78,'Tabellarische Auswertung'!H$3)),"")</f>
        <v/>
      </c>
      <c r="I78" s="37" t="str">
        <f t="shared" si="9"/>
        <v/>
      </c>
      <c r="J78" s="37" t="str">
        <f>IFERROR(SUMIF(Datenbasis!$B:$B,CONCATENATE($C78,J$3),Datenbasis!$S:$S)/COUNTIF(Datenbasis!$B:$B,CONCATENATE($C78,'Tabellarische Auswertung'!J$3)),"")</f>
        <v/>
      </c>
      <c r="K78" s="37" t="str">
        <f>IFERROR(SUMIF(Datenbasis!$B:$B,CONCATENATE($C78,K$3),Datenbasis!$S:$S)/COUNTIF(Datenbasis!$B:$B,CONCATENATE($C78,'Tabellarische Auswertung'!K$3)),"")</f>
        <v/>
      </c>
      <c r="L78" s="37" t="str">
        <f>IFERROR(SUMIF(Datenbasis!$B:$B,CONCATENATE($C78,L$3),Datenbasis!$S:$S)/COUNTIF(Datenbasis!$B:$B,CONCATENATE($C78,'Tabellarische Auswertung'!L$3)),"")</f>
        <v/>
      </c>
      <c r="M78" s="37" t="str">
        <f t="shared" si="10"/>
        <v/>
      </c>
      <c r="N78" s="37" t="str">
        <f>IFERROR(SUMIF(Datenbasis!$B:$B,CONCATENATE($C78,N$3),Datenbasis!$S:$S)/COUNTIF(Datenbasis!$B:$B,CONCATENATE($C78,'Tabellarische Auswertung'!N$3)),"")</f>
        <v/>
      </c>
      <c r="O78" s="37" t="str">
        <f>IFERROR(SUMIF(Datenbasis!$B:$B,CONCATENATE($C78,O$3),Datenbasis!$S:$S)/COUNTIF(Datenbasis!$B:$B,CONCATENATE($C78,'Tabellarische Auswertung'!O$3)),"")</f>
        <v/>
      </c>
      <c r="P78" s="37" t="str">
        <f>IFERROR(SUMIF(Datenbasis!$B:$B,CONCATENATE($C78,P$3),Datenbasis!$S:$S)/COUNTIF(Datenbasis!$B:$B,CONCATENATE($C78,'Tabellarische Auswertung'!P$3)),"")</f>
        <v/>
      </c>
      <c r="Q78" s="37" t="str">
        <f t="shared" si="11"/>
        <v/>
      </c>
      <c r="R78" s="37" t="str">
        <f>IFERROR(SUMIF(Datenbasis!$B:$B,CONCATENATE($C78,R$3),Datenbasis!$S:$S)/COUNTIF(Datenbasis!$B:$B,CONCATENATE($C78,'Tabellarische Auswertung'!R$3)),"")</f>
        <v/>
      </c>
      <c r="S78" s="37" t="str">
        <f>IFERROR(SUMIF(Datenbasis!$B:$B,CONCATENATE($C78,S$3),Datenbasis!$S:$S)/COUNTIF(Datenbasis!$B:$B,CONCATENATE($C78,'Tabellarische Auswertung'!S$3)),"")</f>
        <v/>
      </c>
      <c r="T78" s="37" t="str">
        <f>IFERROR(SUMIF(Datenbasis!$B:$B,CONCATENATE($C78,T$3),Datenbasis!$S:$S)/COUNTIF(Datenbasis!$B:$B,CONCATENATE($C78,'Tabellarische Auswertung'!T$3)),"")</f>
        <v/>
      </c>
      <c r="U78" s="37" t="str">
        <f t="shared" si="12"/>
        <v/>
      </c>
      <c r="V78" s="37" t="str">
        <f>IFERROR(SUMIF(Datenbasis!$B:$B,CONCATENATE($C78,V$3),Datenbasis!$S:$S)/COUNTIF(Datenbasis!$B:$B,CONCATENATE($C78,'Tabellarische Auswertung'!V$3)),"")</f>
        <v/>
      </c>
      <c r="W78" s="37" t="str">
        <f>IFERROR(SUMIF(Datenbasis!$B:$B,CONCATENATE($C78,W$3),Datenbasis!$S:$S)/COUNTIF(Datenbasis!$B:$B,CONCATENATE($C78,'Tabellarische Auswertung'!W$3)),"")</f>
        <v/>
      </c>
      <c r="X78" s="37" t="str">
        <f>IFERROR(SUMIF(Datenbasis!$B:$B,CONCATENATE($C78,X$3),Datenbasis!$S:$S)/COUNTIF(Datenbasis!$B:$B,CONCATENATE($C78,'Tabellarische Auswertung'!X$3)),"")</f>
        <v/>
      </c>
      <c r="Y78" s="37" t="str">
        <f t="shared" si="13"/>
        <v/>
      </c>
      <c r="Z78" s="38" t="str">
        <f t="shared" si="14"/>
        <v/>
      </c>
      <c r="AA78" s="39" t="str">
        <f t="shared" si="16"/>
        <v/>
      </c>
      <c r="AB78" s="39"/>
      <c r="AC78" s="39" t="str">
        <f t="shared" si="15"/>
        <v/>
      </c>
    </row>
    <row r="79" spans="1:29" ht="15" hidden="1">
      <c r="A79" s="35" t="str">
        <f>IF(IFERROR(INDEX(Datenbasis!I:I,MATCH($C79,Datenbasis!$F:$F,0)),"")=0,"",IFERROR(INDEX(Datenbasis!I:I,MATCH($C79,Datenbasis!$F:$F,0)),""))</f>
        <v/>
      </c>
      <c r="B79" s="35" t="str">
        <f>IF(IFERROR(INDEX(Datenbasis!E:E,MATCH($C79,Datenbasis!$F:$F,0)),"")=0,"",IFERROR(INDEX(Datenbasis!E:E,MATCH($C79,Datenbasis!$F:$F,0)),""))</f>
        <v/>
      </c>
      <c r="C79" s="36" t="str">
        <f>+IF(DropDown!B77=0," ",DropDown!B77)</f>
        <v xml:space="preserve"> </v>
      </c>
      <c r="D79" s="36" t="str">
        <f>IF(IFERROR(INDEX(Datenbasis!G:G,MATCH($C79,Datenbasis!$F:$F,0)),"")=0,"",IFERROR(INDEX(Datenbasis!G:G,MATCH($C79,Datenbasis!$F:$F,0)),""))</f>
        <v/>
      </c>
      <c r="E79" s="36" t="str">
        <f>IF(IFERROR(INDEX(Datenbasis!J:J,MATCH($C79,Datenbasis!$F:$F,0)),"")=0,"",IFERROR(INDEX(Datenbasis!J:J,MATCH($C79,Datenbasis!$F:$F,0)),""))</f>
        <v/>
      </c>
      <c r="F79" s="37" t="str">
        <f>IFERROR(SUMIF(Datenbasis!$B:$B,CONCATENATE($C79,F$3),Datenbasis!$S:$S)/COUNTIF(Datenbasis!$B:$B,CONCATENATE($C79,'Tabellarische Auswertung'!F$3)),"")</f>
        <v/>
      </c>
      <c r="G79" s="37" t="str">
        <f>IFERROR(SUMIF(Datenbasis!$B:$B,CONCATENATE($C79,G$3),Datenbasis!$S:$S)/COUNTIF(Datenbasis!$B:$B,CONCATENATE($C79,'Tabellarische Auswertung'!G$3)),"")</f>
        <v/>
      </c>
      <c r="H79" s="37" t="str">
        <f>IFERROR(SUMIF(Datenbasis!$B:$B,CONCATENATE($C79,H$3),Datenbasis!$S:$S)/COUNTIF(Datenbasis!$B:$B,CONCATENATE($C79,'Tabellarische Auswertung'!H$3)),"")</f>
        <v/>
      </c>
      <c r="I79" s="37" t="str">
        <f t="shared" si="9"/>
        <v/>
      </c>
      <c r="J79" s="37" t="str">
        <f>IFERROR(SUMIF(Datenbasis!$B:$B,CONCATENATE($C79,J$3),Datenbasis!$S:$S)/COUNTIF(Datenbasis!$B:$B,CONCATENATE($C79,'Tabellarische Auswertung'!J$3)),"")</f>
        <v/>
      </c>
      <c r="K79" s="37" t="str">
        <f>IFERROR(SUMIF(Datenbasis!$B:$B,CONCATENATE($C79,K$3),Datenbasis!$S:$S)/COUNTIF(Datenbasis!$B:$B,CONCATENATE($C79,'Tabellarische Auswertung'!K$3)),"")</f>
        <v/>
      </c>
      <c r="L79" s="37" t="str">
        <f>IFERROR(SUMIF(Datenbasis!$B:$B,CONCATENATE($C79,L$3),Datenbasis!$S:$S)/COUNTIF(Datenbasis!$B:$B,CONCATENATE($C79,'Tabellarische Auswertung'!L$3)),"")</f>
        <v/>
      </c>
      <c r="M79" s="37" t="str">
        <f t="shared" si="10"/>
        <v/>
      </c>
      <c r="N79" s="37" t="str">
        <f>IFERROR(SUMIF(Datenbasis!$B:$B,CONCATENATE($C79,N$3),Datenbasis!$S:$S)/COUNTIF(Datenbasis!$B:$B,CONCATENATE($C79,'Tabellarische Auswertung'!N$3)),"")</f>
        <v/>
      </c>
      <c r="O79" s="37" t="str">
        <f>IFERROR(SUMIF(Datenbasis!$B:$B,CONCATENATE($C79,O$3),Datenbasis!$S:$S)/COUNTIF(Datenbasis!$B:$B,CONCATENATE($C79,'Tabellarische Auswertung'!O$3)),"")</f>
        <v/>
      </c>
      <c r="P79" s="37" t="str">
        <f>IFERROR(SUMIF(Datenbasis!$B:$B,CONCATENATE($C79,P$3),Datenbasis!$S:$S)/COUNTIF(Datenbasis!$B:$B,CONCATENATE($C79,'Tabellarische Auswertung'!P$3)),"")</f>
        <v/>
      </c>
      <c r="Q79" s="37" t="str">
        <f t="shared" si="11"/>
        <v/>
      </c>
      <c r="R79" s="37" t="str">
        <f>IFERROR(SUMIF(Datenbasis!$B:$B,CONCATENATE($C79,R$3),Datenbasis!$S:$S)/COUNTIF(Datenbasis!$B:$B,CONCATENATE($C79,'Tabellarische Auswertung'!R$3)),"")</f>
        <v/>
      </c>
      <c r="S79" s="37" t="str">
        <f>IFERROR(SUMIF(Datenbasis!$B:$B,CONCATENATE($C79,S$3),Datenbasis!$S:$S)/COUNTIF(Datenbasis!$B:$B,CONCATENATE($C79,'Tabellarische Auswertung'!S$3)),"")</f>
        <v/>
      </c>
      <c r="T79" s="37" t="str">
        <f>IFERROR(SUMIF(Datenbasis!$B:$B,CONCATENATE($C79,T$3),Datenbasis!$S:$S)/COUNTIF(Datenbasis!$B:$B,CONCATENATE($C79,'Tabellarische Auswertung'!T$3)),"")</f>
        <v/>
      </c>
      <c r="U79" s="37" t="str">
        <f t="shared" si="12"/>
        <v/>
      </c>
      <c r="V79" s="37" t="str">
        <f>IFERROR(SUMIF(Datenbasis!$B:$B,CONCATENATE($C79,V$3),Datenbasis!$S:$S)/COUNTIF(Datenbasis!$B:$B,CONCATENATE($C79,'Tabellarische Auswertung'!V$3)),"")</f>
        <v/>
      </c>
      <c r="W79" s="37" t="str">
        <f>IFERROR(SUMIF(Datenbasis!$B:$B,CONCATENATE($C79,W$3),Datenbasis!$S:$S)/COUNTIF(Datenbasis!$B:$B,CONCATENATE($C79,'Tabellarische Auswertung'!W$3)),"")</f>
        <v/>
      </c>
      <c r="X79" s="37" t="str">
        <f>IFERROR(SUMIF(Datenbasis!$B:$B,CONCATENATE($C79,X$3),Datenbasis!$S:$S)/COUNTIF(Datenbasis!$B:$B,CONCATENATE($C79,'Tabellarische Auswertung'!X$3)),"")</f>
        <v/>
      </c>
      <c r="Y79" s="37" t="str">
        <f t="shared" si="13"/>
        <v/>
      </c>
      <c r="Z79" s="38" t="str">
        <f t="shared" si="14"/>
        <v/>
      </c>
      <c r="AA79" s="39" t="str">
        <f t="shared" si="16"/>
        <v/>
      </c>
      <c r="AB79" s="39"/>
      <c r="AC79" s="39" t="str">
        <f t="shared" si="15"/>
        <v/>
      </c>
    </row>
    <row r="80" spans="1:29" ht="15" hidden="1">
      <c r="A80" s="35" t="str">
        <f>IF(IFERROR(INDEX(Datenbasis!I:I,MATCH($C80,Datenbasis!$F:$F,0)),"")=0,"",IFERROR(INDEX(Datenbasis!I:I,MATCH($C80,Datenbasis!$F:$F,0)),""))</f>
        <v/>
      </c>
      <c r="B80" s="35" t="str">
        <f>IF(IFERROR(INDEX(Datenbasis!E:E,MATCH($C80,Datenbasis!$F:$F,0)),"")=0,"",IFERROR(INDEX(Datenbasis!E:E,MATCH($C80,Datenbasis!$F:$F,0)),""))</f>
        <v/>
      </c>
      <c r="C80" s="36" t="str">
        <f>+IF(DropDown!B78=0," ",DropDown!B78)</f>
        <v xml:space="preserve"> </v>
      </c>
      <c r="D80" s="36" t="str">
        <f>IF(IFERROR(INDEX(Datenbasis!G:G,MATCH($C80,Datenbasis!$F:$F,0)),"")=0,"",IFERROR(INDEX(Datenbasis!G:G,MATCH($C80,Datenbasis!$F:$F,0)),""))</f>
        <v/>
      </c>
      <c r="E80" s="36" t="str">
        <f>IF(IFERROR(INDEX(Datenbasis!J:J,MATCH($C80,Datenbasis!$F:$F,0)),"")=0,"",IFERROR(INDEX(Datenbasis!J:J,MATCH($C80,Datenbasis!$F:$F,0)),""))</f>
        <v/>
      </c>
      <c r="F80" s="37" t="str">
        <f>IFERROR(SUMIF(Datenbasis!$B:$B,CONCATENATE($C80,F$3),Datenbasis!$S:$S)/COUNTIF(Datenbasis!$B:$B,CONCATENATE($C80,'Tabellarische Auswertung'!F$3)),"")</f>
        <v/>
      </c>
      <c r="G80" s="37" t="str">
        <f>IFERROR(SUMIF(Datenbasis!$B:$B,CONCATENATE($C80,G$3),Datenbasis!$S:$S)/COUNTIF(Datenbasis!$B:$B,CONCATENATE($C80,'Tabellarische Auswertung'!G$3)),"")</f>
        <v/>
      </c>
      <c r="H80" s="37" t="str">
        <f>IFERROR(SUMIF(Datenbasis!$B:$B,CONCATENATE($C80,H$3),Datenbasis!$S:$S)/COUNTIF(Datenbasis!$B:$B,CONCATENATE($C80,'Tabellarische Auswertung'!H$3)),"")</f>
        <v/>
      </c>
      <c r="I80" s="37" t="str">
        <f t="shared" si="9"/>
        <v/>
      </c>
      <c r="J80" s="37" t="str">
        <f>IFERROR(SUMIF(Datenbasis!$B:$B,CONCATENATE($C80,J$3),Datenbasis!$S:$S)/COUNTIF(Datenbasis!$B:$B,CONCATENATE($C80,'Tabellarische Auswertung'!J$3)),"")</f>
        <v/>
      </c>
      <c r="K80" s="37" t="str">
        <f>IFERROR(SUMIF(Datenbasis!$B:$B,CONCATENATE($C80,K$3),Datenbasis!$S:$S)/COUNTIF(Datenbasis!$B:$B,CONCATENATE($C80,'Tabellarische Auswertung'!K$3)),"")</f>
        <v/>
      </c>
      <c r="L80" s="37" t="str">
        <f>IFERROR(SUMIF(Datenbasis!$B:$B,CONCATENATE($C80,L$3),Datenbasis!$S:$S)/COUNTIF(Datenbasis!$B:$B,CONCATENATE($C80,'Tabellarische Auswertung'!L$3)),"")</f>
        <v/>
      </c>
      <c r="M80" s="37" t="str">
        <f t="shared" si="10"/>
        <v/>
      </c>
      <c r="N80" s="37" t="str">
        <f>IFERROR(SUMIF(Datenbasis!$B:$B,CONCATENATE($C80,N$3),Datenbasis!$S:$S)/COUNTIF(Datenbasis!$B:$B,CONCATENATE($C80,'Tabellarische Auswertung'!N$3)),"")</f>
        <v/>
      </c>
      <c r="O80" s="37" t="str">
        <f>IFERROR(SUMIF(Datenbasis!$B:$B,CONCATENATE($C80,O$3),Datenbasis!$S:$S)/COUNTIF(Datenbasis!$B:$B,CONCATENATE($C80,'Tabellarische Auswertung'!O$3)),"")</f>
        <v/>
      </c>
      <c r="P80" s="37" t="str">
        <f>IFERROR(SUMIF(Datenbasis!$B:$B,CONCATENATE($C80,P$3),Datenbasis!$S:$S)/COUNTIF(Datenbasis!$B:$B,CONCATENATE($C80,'Tabellarische Auswertung'!P$3)),"")</f>
        <v/>
      </c>
      <c r="Q80" s="37" t="str">
        <f t="shared" si="11"/>
        <v/>
      </c>
      <c r="R80" s="37" t="str">
        <f>IFERROR(SUMIF(Datenbasis!$B:$B,CONCATENATE($C80,R$3),Datenbasis!$S:$S)/COUNTIF(Datenbasis!$B:$B,CONCATENATE($C80,'Tabellarische Auswertung'!R$3)),"")</f>
        <v/>
      </c>
      <c r="S80" s="37" t="str">
        <f>IFERROR(SUMIF(Datenbasis!$B:$B,CONCATENATE($C80,S$3),Datenbasis!$S:$S)/COUNTIF(Datenbasis!$B:$B,CONCATENATE($C80,'Tabellarische Auswertung'!S$3)),"")</f>
        <v/>
      </c>
      <c r="T80" s="37" t="str">
        <f>IFERROR(SUMIF(Datenbasis!$B:$B,CONCATENATE($C80,T$3),Datenbasis!$S:$S)/COUNTIF(Datenbasis!$B:$B,CONCATENATE($C80,'Tabellarische Auswertung'!T$3)),"")</f>
        <v/>
      </c>
      <c r="U80" s="37" t="str">
        <f t="shared" si="12"/>
        <v/>
      </c>
      <c r="V80" s="37" t="str">
        <f>IFERROR(SUMIF(Datenbasis!$B:$B,CONCATENATE($C80,V$3),Datenbasis!$S:$S)/COUNTIF(Datenbasis!$B:$B,CONCATENATE($C80,'Tabellarische Auswertung'!V$3)),"")</f>
        <v/>
      </c>
      <c r="W80" s="37" t="str">
        <f>IFERROR(SUMIF(Datenbasis!$B:$B,CONCATENATE($C80,W$3),Datenbasis!$S:$S)/COUNTIF(Datenbasis!$B:$B,CONCATENATE($C80,'Tabellarische Auswertung'!W$3)),"")</f>
        <v/>
      </c>
      <c r="X80" s="37" t="str">
        <f>IFERROR(SUMIF(Datenbasis!$B:$B,CONCATENATE($C80,X$3),Datenbasis!$S:$S)/COUNTIF(Datenbasis!$B:$B,CONCATENATE($C80,'Tabellarische Auswertung'!X$3)),"")</f>
        <v/>
      </c>
      <c r="Y80" s="37" t="str">
        <f t="shared" si="13"/>
        <v/>
      </c>
      <c r="Z80" s="38" t="str">
        <f t="shared" si="14"/>
        <v/>
      </c>
      <c r="AA80" s="39" t="str">
        <f t="shared" si="16"/>
        <v/>
      </c>
      <c r="AB80" s="39"/>
      <c r="AC80" s="39" t="str">
        <f t="shared" si="15"/>
        <v/>
      </c>
    </row>
    <row r="81" spans="1:29" ht="15" hidden="1">
      <c r="A81" s="35" t="str">
        <f>IF(IFERROR(INDEX(Datenbasis!I:I,MATCH($C81,Datenbasis!$F:$F,0)),"")=0,"",IFERROR(INDEX(Datenbasis!I:I,MATCH($C81,Datenbasis!$F:$F,0)),""))</f>
        <v/>
      </c>
      <c r="B81" s="35" t="str">
        <f>IF(IFERROR(INDEX(Datenbasis!E:E,MATCH($C81,Datenbasis!$F:$F,0)),"")=0,"",IFERROR(INDEX(Datenbasis!E:E,MATCH($C81,Datenbasis!$F:$F,0)),""))</f>
        <v/>
      </c>
      <c r="C81" s="36" t="str">
        <f>+IF(DropDown!B79=0," ",DropDown!B79)</f>
        <v xml:space="preserve"> </v>
      </c>
      <c r="D81" s="36" t="str">
        <f>IF(IFERROR(INDEX(Datenbasis!G:G,MATCH($C81,Datenbasis!$F:$F,0)),"")=0,"",IFERROR(INDEX(Datenbasis!G:G,MATCH($C81,Datenbasis!$F:$F,0)),""))</f>
        <v/>
      </c>
      <c r="E81" s="36" t="str">
        <f>IF(IFERROR(INDEX(Datenbasis!J:J,MATCH($C81,Datenbasis!$F:$F,0)),"")=0,"",IFERROR(INDEX(Datenbasis!J:J,MATCH($C81,Datenbasis!$F:$F,0)),""))</f>
        <v/>
      </c>
      <c r="F81" s="37" t="str">
        <f>IFERROR(SUMIF(Datenbasis!$B:$B,CONCATENATE($C81,F$3),Datenbasis!$S:$S)/COUNTIF(Datenbasis!$B:$B,CONCATENATE($C81,'Tabellarische Auswertung'!F$3)),"")</f>
        <v/>
      </c>
      <c r="G81" s="37" t="str">
        <f>IFERROR(SUMIF(Datenbasis!$B:$B,CONCATENATE($C81,G$3),Datenbasis!$S:$S)/COUNTIF(Datenbasis!$B:$B,CONCATENATE($C81,'Tabellarische Auswertung'!G$3)),"")</f>
        <v/>
      </c>
      <c r="H81" s="37" t="str">
        <f>IFERROR(SUMIF(Datenbasis!$B:$B,CONCATENATE($C81,H$3),Datenbasis!$S:$S)/COUNTIF(Datenbasis!$B:$B,CONCATENATE($C81,'Tabellarische Auswertung'!H$3)),"")</f>
        <v/>
      </c>
      <c r="I81" s="37" t="str">
        <f t="shared" si="9"/>
        <v/>
      </c>
      <c r="J81" s="37" t="str">
        <f>IFERROR(SUMIF(Datenbasis!$B:$B,CONCATENATE($C81,J$3),Datenbasis!$S:$S)/COUNTIF(Datenbasis!$B:$B,CONCATENATE($C81,'Tabellarische Auswertung'!J$3)),"")</f>
        <v/>
      </c>
      <c r="K81" s="37" t="str">
        <f>IFERROR(SUMIF(Datenbasis!$B:$B,CONCATENATE($C81,K$3),Datenbasis!$S:$S)/COUNTIF(Datenbasis!$B:$B,CONCATENATE($C81,'Tabellarische Auswertung'!K$3)),"")</f>
        <v/>
      </c>
      <c r="L81" s="37" t="str">
        <f>IFERROR(SUMIF(Datenbasis!$B:$B,CONCATENATE($C81,L$3),Datenbasis!$S:$S)/COUNTIF(Datenbasis!$B:$B,CONCATENATE($C81,'Tabellarische Auswertung'!L$3)),"")</f>
        <v/>
      </c>
      <c r="M81" s="37" t="str">
        <f t="shared" si="10"/>
        <v/>
      </c>
      <c r="N81" s="37" t="str">
        <f>IFERROR(SUMIF(Datenbasis!$B:$B,CONCATENATE($C81,N$3),Datenbasis!$S:$S)/COUNTIF(Datenbasis!$B:$B,CONCATENATE($C81,'Tabellarische Auswertung'!N$3)),"")</f>
        <v/>
      </c>
      <c r="O81" s="37" t="str">
        <f>IFERROR(SUMIF(Datenbasis!$B:$B,CONCATENATE($C81,O$3),Datenbasis!$S:$S)/COUNTIF(Datenbasis!$B:$B,CONCATENATE($C81,'Tabellarische Auswertung'!O$3)),"")</f>
        <v/>
      </c>
      <c r="P81" s="37" t="str">
        <f>IFERROR(SUMIF(Datenbasis!$B:$B,CONCATENATE($C81,P$3),Datenbasis!$S:$S)/COUNTIF(Datenbasis!$B:$B,CONCATENATE($C81,'Tabellarische Auswertung'!P$3)),"")</f>
        <v/>
      </c>
      <c r="Q81" s="37" t="str">
        <f t="shared" si="11"/>
        <v/>
      </c>
      <c r="R81" s="37" t="str">
        <f>IFERROR(SUMIF(Datenbasis!$B:$B,CONCATENATE($C81,R$3),Datenbasis!$S:$S)/COUNTIF(Datenbasis!$B:$B,CONCATENATE($C81,'Tabellarische Auswertung'!R$3)),"")</f>
        <v/>
      </c>
      <c r="S81" s="37" t="str">
        <f>IFERROR(SUMIF(Datenbasis!$B:$B,CONCATENATE($C81,S$3),Datenbasis!$S:$S)/COUNTIF(Datenbasis!$B:$B,CONCATENATE($C81,'Tabellarische Auswertung'!S$3)),"")</f>
        <v/>
      </c>
      <c r="T81" s="37" t="str">
        <f>IFERROR(SUMIF(Datenbasis!$B:$B,CONCATENATE($C81,T$3),Datenbasis!$S:$S)/COUNTIF(Datenbasis!$B:$B,CONCATENATE($C81,'Tabellarische Auswertung'!T$3)),"")</f>
        <v/>
      </c>
      <c r="U81" s="37" t="str">
        <f t="shared" si="12"/>
        <v/>
      </c>
      <c r="V81" s="37" t="str">
        <f>IFERROR(SUMIF(Datenbasis!$B:$B,CONCATENATE($C81,V$3),Datenbasis!$S:$S)/COUNTIF(Datenbasis!$B:$B,CONCATENATE($C81,'Tabellarische Auswertung'!V$3)),"")</f>
        <v/>
      </c>
      <c r="W81" s="37" t="str">
        <f>IFERROR(SUMIF(Datenbasis!$B:$B,CONCATENATE($C81,W$3),Datenbasis!$S:$S)/COUNTIF(Datenbasis!$B:$B,CONCATENATE($C81,'Tabellarische Auswertung'!W$3)),"")</f>
        <v/>
      </c>
      <c r="X81" s="37" t="str">
        <f>IFERROR(SUMIF(Datenbasis!$B:$B,CONCATENATE($C81,X$3),Datenbasis!$S:$S)/COUNTIF(Datenbasis!$B:$B,CONCATENATE($C81,'Tabellarische Auswertung'!X$3)),"")</f>
        <v/>
      </c>
      <c r="Y81" s="37" t="str">
        <f t="shared" si="13"/>
        <v/>
      </c>
      <c r="Z81" s="38" t="str">
        <f t="shared" si="14"/>
        <v/>
      </c>
      <c r="AA81" s="39" t="str">
        <f t="shared" si="16"/>
        <v/>
      </c>
      <c r="AB81" s="39"/>
      <c r="AC81" s="39" t="str">
        <f t="shared" si="15"/>
        <v/>
      </c>
    </row>
    <row r="82" spans="1:29" ht="15" hidden="1">
      <c r="A82" s="35" t="str">
        <f>IF(IFERROR(INDEX(Datenbasis!I:I,MATCH($C82,Datenbasis!$F:$F,0)),"")=0,"",IFERROR(INDEX(Datenbasis!I:I,MATCH($C82,Datenbasis!$F:$F,0)),""))</f>
        <v/>
      </c>
      <c r="B82" s="35" t="str">
        <f>IF(IFERROR(INDEX(Datenbasis!E:E,MATCH($C82,Datenbasis!$F:$F,0)),"")=0,"",IFERROR(INDEX(Datenbasis!E:E,MATCH($C82,Datenbasis!$F:$F,0)),""))</f>
        <v/>
      </c>
      <c r="C82" s="36" t="str">
        <f>+IF(DropDown!B80=0," ",DropDown!B80)</f>
        <v xml:space="preserve"> </v>
      </c>
      <c r="D82" s="36" t="str">
        <f>IF(IFERROR(INDEX(Datenbasis!G:G,MATCH($C82,Datenbasis!$F:$F,0)),"")=0,"",IFERROR(INDEX(Datenbasis!G:G,MATCH($C82,Datenbasis!$F:$F,0)),""))</f>
        <v/>
      </c>
      <c r="E82" s="36" t="str">
        <f>IF(IFERROR(INDEX(Datenbasis!J:J,MATCH($C82,Datenbasis!$F:$F,0)),"")=0,"",IFERROR(INDEX(Datenbasis!J:J,MATCH($C82,Datenbasis!$F:$F,0)),""))</f>
        <v/>
      </c>
      <c r="F82" s="37" t="str">
        <f>IFERROR(SUMIF(Datenbasis!$B:$B,CONCATENATE($C82,F$3),Datenbasis!$S:$S)/COUNTIF(Datenbasis!$B:$B,CONCATENATE($C82,'Tabellarische Auswertung'!F$3)),"")</f>
        <v/>
      </c>
      <c r="G82" s="37" t="str">
        <f>IFERROR(SUMIF(Datenbasis!$B:$B,CONCATENATE($C82,G$3),Datenbasis!$S:$S)/COUNTIF(Datenbasis!$B:$B,CONCATENATE($C82,'Tabellarische Auswertung'!G$3)),"")</f>
        <v/>
      </c>
      <c r="H82" s="37" t="str">
        <f>IFERROR(SUMIF(Datenbasis!$B:$B,CONCATENATE($C82,H$3),Datenbasis!$S:$S)/COUNTIF(Datenbasis!$B:$B,CONCATENATE($C82,'Tabellarische Auswertung'!H$3)),"")</f>
        <v/>
      </c>
      <c r="I82" s="37" t="str">
        <f t="shared" si="9"/>
        <v/>
      </c>
      <c r="J82" s="37" t="str">
        <f>IFERROR(SUMIF(Datenbasis!$B:$B,CONCATENATE($C82,J$3),Datenbasis!$S:$S)/COUNTIF(Datenbasis!$B:$B,CONCATENATE($C82,'Tabellarische Auswertung'!J$3)),"")</f>
        <v/>
      </c>
      <c r="K82" s="37" t="str">
        <f>IFERROR(SUMIF(Datenbasis!$B:$B,CONCATENATE($C82,K$3),Datenbasis!$S:$S)/COUNTIF(Datenbasis!$B:$B,CONCATENATE($C82,'Tabellarische Auswertung'!K$3)),"")</f>
        <v/>
      </c>
      <c r="L82" s="37" t="str">
        <f>IFERROR(SUMIF(Datenbasis!$B:$B,CONCATENATE($C82,L$3),Datenbasis!$S:$S)/COUNTIF(Datenbasis!$B:$B,CONCATENATE($C82,'Tabellarische Auswertung'!L$3)),"")</f>
        <v/>
      </c>
      <c r="M82" s="37" t="str">
        <f t="shared" si="10"/>
        <v/>
      </c>
      <c r="N82" s="37" t="str">
        <f>IFERROR(SUMIF(Datenbasis!$B:$B,CONCATENATE($C82,N$3),Datenbasis!$S:$S)/COUNTIF(Datenbasis!$B:$B,CONCATENATE($C82,'Tabellarische Auswertung'!N$3)),"")</f>
        <v/>
      </c>
      <c r="O82" s="37" t="str">
        <f>IFERROR(SUMIF(Datenbasis!$B:$B,CONCATENATE($C82,O$3),Datenbasis!$S:$S)/COUNTIF(Datenbasis!$B:$B,CONCATENATE($C82,'Tabellarische Auswertung'!O$3)),"")</f>
        <v/>
      </c>
      <c r="P82" s="37" t="str">
        <f>IFERROR(SUMIF(Datenbasis!$B:$B,CONCATENATE($C82,P$3),Datenbasis!$S:$S)/COUNTIF(Datenbasis!$B:$B,CONCATENATE($C82,'Tabellarische Auswertung'!P$3)),"")</f>
        <v/>
      </c>
      <c r="Q82" s="37" t="str">
        <f t="shared" si="11"/>
        <v/>
      </c>
      <c r="R82" s="37" t="str">
        <f>IFERROR(SUMIF(Datenbasis!$B:$B,CONCATENATE($C82,R$3),Datenbasis!$S:$S)/COUNTIF(Datenbasis!$B:$B,CONCATENATE($C82,'Tabellarische Auswertung'!R$3)),"")</f>
        <v/>
      </c>
      <c r="S82" s="37" t="str">
        <f>IFERROR(SUMIF(Datenbasis!$B:$B,CONCATENATE($C82,S$3),Datenbasis!$S:$S)/COUNTIF(Datenbasis!$B:$B,CONCATENATE($C82,'Tabellarische Auswertung'!S$3)),"")</f>
        <v/>
      </c>
      <c r="T82" s="37" t="str">
        <f>IFERROR(SUMIF(Datenbasis!$B:$B,CONCATENATE($C82,T$3),Datenbasis!$S:$S)/COUNTIF(Datenbasis!$B:$B,CONCATENATE($C82,'Tabellarische Auswertung'!T$3)),"")</f>
        <v/>
      </c>
      <c r="U82" s="37" t="str">
        <f t="shared" si="12"/>
        <v/>
      </c>
      <c r="V82" s="37" t="str">
        <f>IFERROR(SUMIF(Datenbasis!$B:$B,CONCATENATE($C82,V$3),Datenbasis!$S:$S)/COUNTIF(Datenbasis!$B:$B,CONCATENATE($C82,'Tabellarische Auswertung'!V$3)),"")</f>
        <v/>
      </c>
      <c r="W82" s="37" t="str">
        <f>IFERROR(SUMIF(Datenbasis!$B:$B,CONCATENATE($C82,W$3),Datenbasis!$S:$S)/COUNTIF(Datenbasis!$B:$B,CONCATENATE($C82,'Tabellarische Auswertung'!W$3)),"")</f>
        <v/>
      </c>
      <c r="X82" s="37" t="str">
        <f>IFERROR(SUMIF(Datenbasis!$B:$B,CONCATENATE($C82,X$3),Datenbasis!$S:$S)/COUNTIF(Datenbasis!$B:$B,CONCATENATE($C82,'Tabellarische Auswertung'!X$3)),"")</f>
        <v/>
      </c>
      <c r="Y82" s="37" t="str">
        <f t="shared" si="13"/>
        <v/>
      </c>
      <c r="Z82" s="38" t="str">
        <f t="shared" si="14"/>
        <v/>
      </c>
      <c r="AA82" s="39" t="str">
        <f t="shared" si="16"/>
        <v/>
      </c>
      <c r="AB82" s="39"/>
      <c r="AC82" s="39" t="str">
        <f t="shared" si="15"/>
        <v/>
      </c>
    </row>
    <row r="83" spans="1:29" ht="15" hidden="1">
      <c r="A83" s="35" t="str">
        <f>IF(IFERROR(INDEX(Datenbasis!I:I,MATCH($C83,Datenbasis!$F:$F,0)),"")=0,"",IFERROR(INDEX(Datenbasis!I:I,MATCH($C83,Datenbasis!$F:$F,0)),""))</f>
        <v/>
      </c>
      <c r="B83" s="35" t="str">
        <f>IF(IFERROR(INDEX(Datenbasis!E:E,MATCH($C83,Datenbasis!$F:$F,0)),"")=0,"",IFERROR(INDEX(Datenbasis!E:E,MATCH($C83,Datenbasis!$F:$F,0)),""))</f>
        <v/>
      </c>
      <c r="C83" s="36" t="str">
        <f>+IF(DropDown!B81=0," ",DropDown!B81)</f>
        <v xml:space="preserve"> </v>
      </c>
      <c r="D83" s="36" t="str">
        <f>IF(IFERROR(INDEX(Datenbasis!G:G,MATCH($C83,Datenbasis!$F:$F,0)),"")=0,"",IFERROR(INDEX(Datenbasis!G:G,MATCH($C83,Datenbasis!$F:$F,0)),""))</f>
        <v/>
      </c>
      <c r="E83" s="36" t="str">
        <f>IF(IFERROR(INDEX(Datenbasis!J:J,MATCH($C83,Datenbasis!$F:$F,0)),"")=0,"",IFERROR(INDEX(Datenbasis!J:J,MATCH($C83,Datenbasis!$F:$F,0)),""))</f>
        <v/>
      </c>
      <c r="F83" s="37" t="str">
        <f>IFERROR(SUMIF(Datenbasis!$B:$B,CONCATENATE($C83,F$3),Datenbasis!$S:$S)/COUNTIF(Datenbasis!$B:$B,CONCATENATE($C83,'Tabellarische Auswertung'!F$3)),"")</f>
        <v/>
      </c>
      <c r="G83" s="37" t="str">
        <f>IFERROR(SUMIF(Datenbasis!$B:$B,CONCATENATE($C83,G$3),Datenbasis!$S:$S)/COUNTIF(Datenbasis!$B:$B,CONCATENATE($C83,'Tabellarische Auswertung'!G$3)),"")</f>
        <v/>
      </c>
      <c r="H83" s="37" t="str">
        <f>IFERROR(SUMIF(Datenbasis!$B:$B,CONCATENATE($C83,H$3),Datenbasis!$S:$S)/COUNTIF(Datenbasis!$B:$B,CONCATENATE($C83,'Tabellarische Auswertung'!H$3)),"")</f>
        <v/>
      </c>
      <c r="I83" s="37" t="str">
        <f t="shared" si="9"/>
        <v/>
      </c>
      <c r="J83" s="37" t="str">
        <f>IFERROR(SUMIF(Datenbasis!$B:$B,CONCATENATE($C83,J$3),Datenbasis!$S:$S)/COUNTIF(Datenbasis!$B:$B,CONCATENATE($C83,'Tabellarische Auswertung'!J$3)),"")</f>
        <v/>
      </c>
      <c r="K83" s="37" t="str">
        <f>IFERROR(SUMIF(Datenbasis!$B:$B,CONCATENATE($C83,K$3),Datenbasis!$S:$S)/COUNTIF(Datenbasis!$B:$B,CONCATENATE($C83,'Tabellarische Auswertung'!K$3)),"")</f>
        <v/>
      </c>
      <c r="L83" s="37" t="str">
        <f>IFERROR(SUMIF(Datenbasis!$B:$B,CONCATENATE($C83,L$3),Datenbasis!$S:$S)/COUNTIF(Datenbasis!$B:$B,CONCATENATE($C83,'Tabellarische Auswertung'!L$3)),"")</f>
        <v/>
      </c>
      <c r="M83" s="37" t="str">
        <f t="shared" si="10"/>
        <v/>
      </c>
      <c r="N83" s="37" t="str">
        <f>IFERROR(SUMIF(Datenbasis!$B:$B,CONCATENATE($C83,N$3),Datenbasis!$S:$S)/COUNTIF(Datenbasis!$B:$B,CONCATENATE($C83,'Tabellarische Auswertung'!N$3)),"")</f>
        <v/>
      </c>
      <c r="O83" s="37" t="str">
        <f>IFERROR(SUMIF(Datenbasis!$B:$B,CONCATENATE($C83,O$3),Datenbasis!$S:$S)/COUNTIF(Datenbasis!$B:$B,CONCATENATE($C83,'Tabellarische Auswertung'!O$3)),"")</f>
        <v/>
      </c>
      <c r="P83" s="37" t="str">
        <f>IFERROR(SUMIF(Datenbasis!$B:$B,CONCATENATE($C83,P$3),Datenbasis!$S:$S)/COUNTIF(Datenbasis!$B:$B,CONCATENATE($C83,'Tabellarische Auswertung'!P$3)),"")</f>
        <v/>
      </c>
      <c r="Q83" s="37" t="str">
        <f t="shared" si="11"/>
        <v/>
      </c>
      <c r="R83" s="37" t="str">
        <f>IFERROR(SUMIF(Datenbasis!$B:$B,CONCATENATE($C83,R$3),Datenbasis!$S:$S)/COUNTIF(Datenbasis!$B:$B,CONCATENATE($C83,'Tabellarische Auswertung'!R$3)),"")</f>
        <v/>
      </c>
      <c r="S83" s="37" t="str">
        <f>IFERROR(SUMIF(Datenbasis!$B:$B,CONCATENATE($C83,S$3),Datenbasis!$S:$S)/COUNTIF(Datenbasis!$B:$B,CONCATENATE($C83,'Tabellarische Auswertung'!S$3)),"")</f>
        <v/>
      </c>
      <c r="T83" s="37" t="str">
        <f>IFERROR(SUMIF(Datenbasis!$B:$B,CONCATENATE($C83,T$3),Datenbasis!$S:$S)/COUNTIF(Datenbasis!$B:$B,CONCATENATE($C83,'Tabellarische Auswertung'!T$3)),"")</f>
        <v/>
      </c>
      <c r="U83" s="37" t="str">
        <f t="shared" si="12"/>
        <v/>
      </c>
      <c r="V83" s="37" t="str">
        <f>IFERROR(SUMIF(Datenbasis!$B:$B,CONCATENATE($C83,V$3),Datenbasis!$S:$S)/COUNTIF(Datenbasis!$B:$B,CONCATENATE($C83,'Tabellarische Auswertung'!V$3)),"")</f>
        <v/>
      </c>
      <c r="W83" s="37" t="str">
        <f>IFERROR(SUMIF(Datenbasis!$B:$B,CONCATENATE($C83,W$3),Datenbasis!$S:$S)/COUNTIF(Datenbasis!$B:$B,CONCATENATE($C83,'Tabellarische Auswertung'!W$3)),"")</f>
        <v/>
      </c>
      <c r="X83" s="37" t="str">
        <f>IFERROR(SUMIF(Datenbasis!$B:$B,CONCATENATE($C83,X$3),Datenbasis!$S:$S)/COUNTIF(Datenbasis!$B:$B,CONCATENATE($C83,'Tabellarische Auswertung'!X$3)),"")</f>
        <v/>
      </c>
      <c r="Y83" s="37" t="str">
        <f t="shared" si="13"/>
        <v/>
      </c>
      <c r="Z83" s="38" t="str">
        <f t="shared" si="14"/>
        <v/>
      </c>
      <c r="AA83" s="39" t="str">
        <f t="shared" si="16"/>
        <v/>
      </c>
      <c r="AB83" s="39"/>
      <c r="AC83" s="39" t="str">
        <f t="shared" si="15"/>
        <v/>
      </c>
    </row>
    <row r="84" spans="1:29" ht="15" hidden="1">
      <c r="A84" s="35" t="str">
        <f>IF(IFERROR(INDEX(Datenbasis!I:I,MATCH($C84,Datenbasis!$F:$F,0)),"")=0,"",IFERROR(INDEX(Datenbasis!I:I,MATCH($C84,Datenbasis!$F:$F,0)),""))</f>
        <v/>
      </c>
      <c r="B84" s="35" t="str">
        <f>IF(IFERROR(INDEX(Datenbasis!E:E,MATCH($C84,Datenbasis!$F:$F,0)),"")=0,"",IFERROR(INDEX(Datenbasis!E:E,MATCH($C84,Datenbasis!$F:$F,0)),""))</f>
        <v/>
      </c>
      <c r="C84" s="36" t="str">
        <f>+IF(DropDown!B82=0," ",DropDown!B82)</f>
        <v xml:space="preserve"> </v>
      </c>
      <c r="D84" s="36" t="str">
        <f>IF(IFERROR(INDEX(Datenbasis!G:G,MATCH($C84,Datenbasis!$F:$F,0)),"")=0,"",IFERROR(INDEX(Datenbasis!G:G,MATCH($C84,Datenbasis!$F:$F,0)),""))</f>
        <v/>
      </c>
      <c r="E84" s="36" t="str">
        <f>IF(IFERROR(INDEX(Datenbasis!J:J,MATCH($C84,Datenbasis!$F:$F,0)),"")=0,"",IFERROR(INDEX(Datenbasis!J:J,MATCH($C84,Datenbasis!$F:$F,0)),""))</f>
        <v/>
      </c>
      <c r="F84" s="37" t="str">
        <f>IFERROR(SUMIF(Datenbasis!$B:$B,CONCATENATE($C84,F$3),Datenbasis!$S:$S)/COUNTIF(Datenbasis!$B:$B,CONCATENATE($C84,'Tabellarische Auswertung'!F$3)),"")</f>
        <v/>
      </c>
      <c r="G84" s="37" t="str">
        <f>IFERROR(SUMIF(Datenbasis!$B:$B,CONCATENATE($C84,G$3),Datenbasis!$S:$S)/COUNTIF(Datenbasis!$B:$B,CONCATENATE($C84,'Tabellarische Auswertung'!G$3)),"")</f>
        <v/>
      </c>
      <c r="H84" s="37" t="str">
        <f>IFERROR(SUMIF(Datenbasis!$B:$B,CONCATENATE($C84,H$3),Datenbasis!$S:$S)/COUNTIF(Datenbasis!$B:$B,CONCATENATE($C84,'Tabellarische Auswertung'!H$3)),"")</f>
        <v/>
      </c>
      <c r="I84" s="37" t="str">
        <f t="shared" si="9"/>
        <v/>
      </c>
      <c r="J84" s="37" t="str">
        <f>IFERROR(SUMIF(Datenbasis!$B:$B,CONCATENATE($C84,J$3),Datenbasis!$S:$S)/COUNTIF(Datenbasis!$B:$B,CONCATENATE($C84,'Tabellarische Auswertung'!J$3)),"")</f>
        <v/>
      </c>
      <c r="K84" s="37" t="str">
        <f>IFERROR(SUMIF(Datenbasis!$B:$B,CONCATENATE($C84,K$3),Datenbasis!$S:$S)/COUNTIF(Datenbasis!$B:$B,CONCATENATE($C84,'Tabellarische Auswertung'!K$3)),"")</f>
        <v/>
      </c>
      <c r="L84" s="37" t="str">
        <f>IFERROR(SUMIF(Datenbasis!$B:$B,CONCATENATE($C84,L$3),Datenbasis!$S:$S)/COUNTIF(Datenbasis!$B:$B,CONCATENATE($C84,'Tabellarische Auswertung'!L$3)),"")</f>
        <v/>
      </c>
      <c r="M84" s="37" t="str">
        <f t="shared" si="10"/>
        <v/>
      </c>
      <c r="N84" s="37" t="str">
        <f>IFERROR(SUMIF(Datenbasis!$B:$B,CONCATENATE($C84,N$3),Datenbasis!$S:$S)/COUNTIF(Datenbasis!$B:$B,CONCATENATE($C84,'Tabellarische Auswertung'!N$3)),"")</f>
        <v/>
      </c>
      <c r="O84" s="37" t="str">
        <f>IFERROR(SUMIF(Datenbasis!$B:$B,CONCATENATE($C84,O$3),Datenbasis!$S:$S)/COUNTIF(Datenbasis!$B:$B,CONCATENATE($C84,'Tabellarische Auswertung'!O$3)),"")</f>
        <v/>
      </c>
      <c r="P84" s="37" t="str">
        <f>IFERROR(SUMIF(Datenbasis!$B:$B,CONCATENATE($C84,P$3),Datenbasis!$S:$S)/COUNTIF(Datenbasis!$B:$B,CONCATENATE($C84,'Tabellarische Auswertung'!P$3)),"")</f>
        <v/>
      </c>
      <c r="Q84" s="37" t="str">
        <f t="shared" si="11"/>
        <v/>
      </c>
      <c r="R84" s="37" t="str">
        <f>IFERROR(SUMIF(Datenbasis!$B:$B,CONCATENATE($C84,R$3),Datenbasis!$S:$S)/COUNTIF(Datenbasis!$B:$B,CONCATENATE($C84,'Tabellarische Auswertung'!R$3)),"")</f>
        <v/>
      </c>
      <c r="S84" s="37" t="str">
        <f>IFERROR(SUMIF(Datenbasis!$B:$B,CONCATENATE($C84,S$3),Datenbasis!$S:$S)/COUNTIF(Datenbasis!$B:$B,CONCATENATE($C84,'Tabellarische Auswertung'!S$3)),"")</f>
        <v/>
      </c>
      <c r="T84" s="37" t="str">
        <f>IFERROR(SUMIF(Datenbasis!$B:$B,CONCATENATE($C84,T$3),Datenbasis!$S:$S)/COUNTIF(Datenbasis!$B:$B,CONCATENATE($C84,'Tabellarische Auswertung'!T$3)),"")</f>
        <v/>
      </c>
      <c r="U84" s="37" t="str">
        <f t="shared" si="12"/>
        <v/>
      </c>
      <c r="V84" s="37" t="str">
        <f>IFERROR(SUMIF(Datenbasis!$B:$B,CONCATENATE($C84,V$3),Datenbasis!$S:$S)/COUNTIF(Datenbasis!$B:$B,CONCATENATE($C84,'Tabellarische Auswertung'!V$3)),"")</f>
        <v/>
      </c>
      <c r="W84" s="37" t="str">
        <f>IFERROR(SUMIF(Datenbasis!$B:$B,CONCATENATE($C84,W$3),Datenbasis!$S:$S)/COUNTIF(Datenbasis!$B:$B,CONCATENATE($C84,'Tabellarische Auswertung'!W$3)),"")</f>
        <v/>
      </c>
      <c r="X84" s="37" t="str">
        <f>IFERROR(SUMIF(Datenbasis!$B:$B,CONCATENATE($C84,X$3),Datenbasis!$S:$S)/COUNTIF(Datenbasis!$B:$B,CONCATENATE($C84,'Tabellarische Auswertung'!X$3)),"")</f>
        <v/>
      </c>
      <c r="Y84" s="37" t="str">
        <f t="shared" si="13"/>
        <v/>
      </c>
      <c r="Z84" s="38" t="str">
        <f t="shared" si="14"/>
        <v/>
      </c>
      <c r="AA84" s="39" t="str">
        <f t="shared" si="16"/>
        <v/>
      </c>
      <c r="AB84" s="39"/>
      <c r="AC84" s="39" t="str">
        <f t="shared" si="15"/>
        <v/>
      </c>
    </row>
    <row r="85" spans="1:29" ht="15" hidden="1">
      <c r="A85" s="35" t="str">
        <f>IF(IFERROR(INDEX(Datenbasis!I:I,MATCH($C85,Datenbasis!$F:$F,0)),"")=0,"",IFERROR(INDEX(Datenbasis!I:I,MATCH($C85,Datenbasis!$F:$F,0)),""))</f>
        <v/>
      </c>
      <c r="B85" s="35" t="str">
        <f>IF(IFERROR(INDEX(Datenbasis!E:E,MATCH($C85,Datenbasis!$F:$F,0)),"")=0,"",IFERROR(INDEX(Datenbasis!E:E,MATCH($C85,Datenbasis!$F:$F,0)),""))</f>
        <v/>
      </c>
      <c r="C85" s="36" t="str">
        <f>+IF(DropDown!B83=0," ",DropDown!B83)</f>
        <v xml:space="preserve"> </v>
      </c>
      <c r="D85" s="36" t="str">
        <f>IF(IFERROR(INDEX(Datenbasis!G:G,MATCH($C85,Datenbasis!$F:$F,0)),"")=0,"",IFERROR(INDEX(Datenbasis!G:G,MATCH($C85,Datenbasis!$F:$F,0)),""))</f>
        <v/>
      </c>
      <c r="E85" s="36" t="str">
        <f>IF(IFERROR(INDEX(Datenbasis!J:J,MATCH($C85,Datenbasis!$F:$F,0)),"")=0,"",IFERROR(INDEX(Datenbasis!J:J,MATCH($C85,Datenbasis!$F:$F,0)),""))</f>
        <v/>
      </c>
      <c r="F85" s="37" t="str">
        <f>IFERROR(SUMIF(Datenbasis!$B:$B,CONCATENATE($C85,F$3),Datenbasis!$S:$S)/COUNTIF(Datenbasis!$B:$B,CONCATENATE($C85,'Tabellarische Auswertung'!F$3)),"")</f>
        <v/>
      </c>
      <c r="G85" s="37" t="str">
        <f>IFERROR(SUMIF(Datenbasis!$B:$B,CONCATENATE($C85,G$3),Datenbasis!$S:$S)/COUNTIF(Datenbasis!$B:$B,CONCATENATE($C85,'Tabellarische Auswertung'!G$3)),"")</f>
        <v/>
      </c>
      <c r="H85" s="37" t="str">
        <f>IFERROR(SUMIF(Datenbasis!$B:$B,CONCATENATE($C85,H$3),Datenbasis!$S:$S)/COUNTIF(Datenbasis!$B:$B,CONCATENATE($C85,'Tabellarische Auswertung'!H$3)),"")</f>
        <v/>
      </c>
      <c r="I85" s="37" t="str">
        <f t="shared" si="9"/>
        <v/>
      </c>
      <c r="J85" s="37" t="str">
        <f>IFERROR(SUMIF(Datenbasis!$B:$B,CONCATENATE($C85,J$3),Datenbasis!$S:$S)/COUNTIF(Datenbasis!$B:$B,CONCATENATE($C85,'Tabellarische Auswertung'!J$3)),"")</f>
        <v/>
      </c>
      <c r="K85" s="37" t="str">
        <f>IFERROR(SUMIF(Datenbasis!$B:$B,CONCATENATE($C85,K$3),Datenbasis!$S:$S)/COUNTIF(Datenbasis!$B:$B,CONCATENATE($C85,'Tabellarische Auswertung'!K$3)),"")</f>
        <v/>
      </c>
      <c r="L85" s="37" t="str">
        <f>IFERROR(SUMIF(Datenbasis!$B:$B,CONCATENATE($C85,L$3),Datenbasis!$S:$S)/COUNTIF(Datenbasis!$B:$B,CONCATENATE($C85,'Tabellarische Auswertung'!L$3)),"")</f>
        <v/>
      </c>
      <c r="M85" s="37" t="str">
        <f t="shared" si="10"/>
        <v/>
      </c>
      <c r="N85" s="37" t="str">
        <f>IFERROR(SUMIF(Datenbasis!$B:$B,CONCATENATE($C85,N$3),Datenbasis!$S:$S)/COUNTIF(Datenbasis!$B:$B,CONCATENATE($C85,'Tabellarische Auswertung'!N$3)),"")</f>
        <v/>
      </c>
      <c r="O85" s="37" t="str">
        <f>IFERROR(SUMIF(Datenbasis!$B:$B,CONCATENATE($C85,O$3),Datenbasis!$S:$S)/COUNTIF(Datenbasis!$B:$B,CONCATENATE($C85,'Tabellarische Auswertung'!O$3)),"")</f>
        <v/>
      </c>
      <c r="P85" s="37" t="str">
        <f>IFERROR(SUMIF(Datenbasis!$B:$B,CONCATENATE($C85,P$3),Datenbasis!$S:$S)/COUNTIF(Datenbasis!$B:$B,CONCATENATE($C85,'Tabellarische Auswertung'!P$3)),"")</f>
        <v/>
      </c>
      <c r="Q85" s="37" t="str">
        <f t="shared" si="11"/>
        <v/>
      </c>
      <c r="R85" s="37" t="str">
        <f>IFERROR(SUMIF(Datenbasis!$B:$B,CONCATENATE($C85,R$3),Datenbasis!$S:$S)/COUNTIF(Datenbasis!$B:$B,CONCATENATE($C85,'Tabellarische Auswertung'!R$3)),"")</f>
        <v/>
      </c>
      <c r="S85" s="37" t="str">
        <f>IFERROR(SUMIF(Datenbasis!$B:$B,CONCATENATE($C85,S$3),Datenbasis!$S:$S)/COUNTIF(Datenbasis!$B:$B,CONCATENATE($C85,'Tabellarische Auswertung'!S$3)),"")</f>
        <v/>
      </c>
      <c r="T85" s="37" t="str">
        <f>IFERROR(SUMIF(Datenbasis!$B:$B,CONCATENATE($C85,T$3),Datenbasis!$S:$S)/COUNTIF(Datenbasis!$B:$B,CONCATENATE($C85,'Tabellarische Auswertung'!T$3)),"")</f>
        <v/>
      </c>
      <c r="U85" s="37" t="str">
        <f t="shared" si="12"/>
        <v/>
      </c>
      <c r="V85" s="37" t="str">
        <f>IFERROR(SUMIF(Datenbasis!$B:$B,CONCATENATE($C85,V$3),Datenbasis!$S:$S)/COUNTIF(Datenbasis!$B:$B,CONCATENATE($C85,'Tabellarische Auswertung'!V$3)),"")</f>
        <v/>
      </c>
      <c r="W85" s="37" t="str">
        <f>IFERROR(SUMIF(Datenbasis!$B:$B,CONCATENATE($C85,W$3),Datenbasis!$S:$S)/COUNTIF(Datenbasis!$B:$B,CONCATENATE($C85,'Tabellarische Auswertung'!W$3)),"")</f>
        <v/>
      </c>
      <c r="X85" s="37" t="str">
        <f>IFERROR(SUMIF(Datenbasis!$B:$B,CONCATENATE($C85,X$3),Datenbasis!$S:$S)/COUNTIF(Datenbasis!$B:$B,CONCATENATE($C85,'Tabellarische Auswertung'!X$3)),"")</f>
        <v/>
      </c>
      <c r="Y85" s="37" t="str">
        <f t="shared" si="13"/>
        <v/>
      </c>
      <c r="Z85" s="38" t="str">
        <f t="shared" si="14"/>
        <v/>
      </c>
      <c r="AA85" s="39" t="str">
        <f t="shared" si="16"/>
        <v/>
      </c>
      <c r="AB85" s="39"/>
      <c r="AC85" s="39" t="str">
        <f t="shared" si="15"/>
        <v/>
      </c>
    </row>
    <row r="86" spans="1:29" ht="15" hidden="1">
      <c r="A86" s="35" t="str">
        <f>IF(IFERROR(INDEX(Datenbasis!I:I,MATCH($C86,Datenbasis!$F:$F,0)),"")=0,"",IFERROR(INDEX(Datenbasis!I:I,MATCH($C86,Datenbasis!$F:$F,0)),""))</f>
        <v/>
      </c>
      <c r="B86" s="35" t="str">
        <f>IF(IFERROR(INDEX(Datenbasis!E:E,MATCH($C86,Datenbasis!$F:$F,0)),"")=0,"",IFERROR(INDEX(Datenbasis!E:E,MATCH($C86,Datenbasis!$F:$F,0)),""))</f>
        <v/>
      </c>
      <c r="C86" s="36" t="str">
        <f>+IF(DropDown!B84=0," ",DropDown!B84)</f>
        <v xml:space="preserve"> </v>
      </c>
      <c r="D86" s="36" t="str">
        <f>IF(IFERROR(INDEX(Datenbasis!G:G,MATCH($C86,Datenbasis!$F:$F,0)),"")=0,"",IFERROR(INDEX(Datenbasis!G:G,MATCH($C86,Datenbasis!$F:$F,0)),""))</f>
        <v/>
      </c>
      <c r="E86" s="36" t="str">
        <f>IF(IFERROR(INDEX(Datenbasis!J:J,MATCH($C86,Datenbasis!$F:$F,0)),"")=0,"",IFERROR(INDEX(Datenbasis!J:J,MATCH($C86,Datenbasis!$F:$F,0)),""))</f>
        <v/>
      </c>
      <c r="F86" s="37" t="str">
        <f>IFERROR(SUMIF(Datenbasis!$B:$B,CONCATENATE($C86,F$3),Datenbasis!$S:$S)/COUNTIF(Datenbasis!$B:$B,CONCATENATE($C86,'Tabellarische Auswertung'!F$3)),"")</f>
        <v/>
      </c>
      <c r="G86" s="37" t="str">
        <f>IFERROR(SUMIF(Datenbasis!$B:$B,CONCATENATE($C86,G$3),Datenbasis!$S:$S)/COUNTIF(Datenbasis!$B:$B,CONCATENATE($C86,'Tabellarische Auswertung'!G$3)),"")</f>
        <v/>
      </c>
      <c r="H86" s="37" t="str">
        <f>IFERROR(SUMIF(Datenbasis!$B:$B,CONCATENATE($C86,H$3),Datenbasis!$S:$S)/COUNTIF(Datenbasis!$B:$B,CONCATENATE($C86,'Tabellarische Auswertung'!H$3)),"")</f>
        <v/>
      </c>
      <c r="I86" s="37" t="str">
        <f t="shared" si="9"/>
        <v/>
      </c>
      <c r="J86" s="37" t="str">
        <f>IFERROR(SUMIF(Datenbasis!$B:$B,CONCATENATE($C86,J$3),Datenbasis!$S:$S)/COUNTIF(Datenbasis!$B:$B,CONCATENATE($C86,'Tabellarische Auswertung'!J$3)),"")</f>
        <v/>
      </c>
      <c r="K86" s="37" t="str">
        <f>IFERROR(SUMIF(Datenbasis!$B:$B,CONCATENATE($C86,K$3),Datenbasis!$S:$S)/COUNTIF(Datenbasis!$B:$B,CONCATENATE($C86,'Tabellarische Auswertung'!K$3)),"")</f>
        <v/>
      </c>
      <c r="L86" s="37" t="str">
        <f>IFERROR(SUMIF(Datenbasis!$B:$B,CONCATENATE($C86,L$3),Datenbasis!$S:$S)/COUNTIF(Datenbasis!$B:$B,CONCATENATE($C86,'Tabellarische Auswertung'!L$3)),"")</f>
        <v/>
      </c>
      <c r="M86" s="37" t="str">
        <f t="shared" si="10"/>
        <v/>
      </c>
      <c r="N86" s="37" t="str">
        <f>IFERROR(SUMIF(Datenbasis!$B:$B,CONCATENATE($C86,N$3),Datenbasis!$S:$S)/COUNTIF(Datenbasis!$B:$B,CONCATENATE($C86,'Tabellarische Auswertung'!N$3)),"")</f>
        <v/>
      </c>
      <c r="O86" s="37" t="str">
        <f>IFERROR(SUMIF(Datenbasis!$B:$B,CONCATENATE($C86,O$3),Datenbasis!$S:$S)/COUNTIF(Datenbasis!$B:$B,CONCATENATE($C86,'Tabellarische Auswertung'!O$3)),"")</f>
        <v/>
      </c>
      <c r="P86" s="37" t="str">
        <f>IFERROR(SUMIF(Datenbasis!$B:$B,CONCATENATE($C86,P$3),Datenbasis!$S:$S)/COUNTIF(Datenbasis!$B:$B,CONCATENATE($C86,'Tabellarische Auswertung'!P$3)),"")</f>
        <v/>
      </c>
      <c r="Q86" s="37" t="str">
        <f t="shared" si="11"/>
        <v/>
      </c>
      <c r="R86" s="37" t="str">
        <f>IFERROR(SUMIF(Datenbasis!$B:$B,CONCATENATE($C86,R$3),Datenbasis!$S:$S)/COUNTIF(Datenbasis!$B:$B,CONCATENATE($C86,'Tabellarische Auswertung'!R$3)),"")</f>
        <v/>
      </c>
      <c r="S86" s="37" t="str">
        <f>IFERROR(SUMIF(Datenbasis!$B:$B,CONCATENATE($C86,S$3),Datenbasis!$S:$S)/COUNTIF(Datenbasis!$B:$B,CONCATENATE($C86,'Tabellarische Auswertung'!S$3)),"")</f>
        <v/>
      </c>
      <c r="T86" s="37" t="str">
        <f>IFERROR(SUMIF(Datenbasis!$B:$B,CONCATENATE($C86,T$3),Datenbasis!$S:$S)/COUNTIF(Datenbasis!$B:$B,CONCATENATE($C86,'Tabellarische Auswertung'!T$3)),"")</f>
        <v/>
      </c>
      <c r="U86" s="37" t="str">
        <f t="shared" si="12"/>
        <v/>
      </c>
      <c r="V86" s="37" t="str">
        <f>IFERROR(SUMIF(Datenbasis!$B:$B,CONCATENATE($C86,V$3),Datenbasis!$S:$S)/COUNTIF(Datenbasis!$B:$B,CONCATENATE($C86,'Tabellarische Auswertung'!V$3)),"")</f>
        <v/>
      </c>
      <c r="W86" s="37" t="str">
        <f>IFERROR(SUMIF(Datenbasis!$B:$B,CONCATENATE($C86,W$3),Datenbasis!$S:$S)/COUNTIF(Datenbasis!$B:$B,CONCATENATE($C86,'Tabellarische Auswertung'!W$3)),"")</f>
        <v/>
      </c>
      <c r="X86" s="37" t="str">
        <f>IFERROR(SUMIF(Datenbasis!$B:$B,CONCATENATE($C86,X$3),Datenbasis!$S:$S)/COUNTIF(Datenbasis!$B:$B,CONCATENATE($C86,'Tabellarische Auswertung'!X$3)),"")</f>
        <v/>
      </c>
      <c r="Y86" s="37" t="str">
        <f t="shared" si="13"/>
        <v/>
      </c>
      <c r="Z86" s="38" t="str">
        <f t="shared" si="14"/>
        <v/>
      </c>
      <c r="AA86" s="39" t="str">
        <f t="shared" si="16"/>
        <v/>
      </c>
      <c r="AB86" s="39"/>
      <c r="AC86" s="39" t="str">
        <f t="shared" si="15"/>
        <v/>
      </c>
    </row>
    <row r="87" spans="1:29" ht="15" hidden="1">
      <c r="A87" s="35" t="str">
        <f>IF(IFERROR(INDEX(Datenbasis!I:I,MATCH($C87,Datenbasis!$F:$F,0)),"")=0,"",IFERROR(INDEX(Datenbasis!I:I,MATCH($C87,Datenbasis!$F:$F,0)),""))</f>
        <v/>
      </c>
      <c r="B87" s="35" t="str">
        <f>IF(IFERROR(INDEX(Datenbasis!E:E,MATCH($C87,Datenbasis!$F:$F,0)),"")=0,"",IFERROR(INDEX(Datenbasis!E:E,MATCH($C87,Datenbasis!$F:$F,0)),""))</f>
        <v/>
      </c>
      <c r="C87" s="36" t="str">
        <f>+IF(DropDown!B85=0," ",DropDown!B85)</f>
        <v xml:space="preserve"> </v>
      </c>
      <c r="D87" s="36" t="str">
        <f>IF(IFERROR(INDEX(Datenbasis!G:G,MATCH($C87,Datenbasis!$F:$F,0)),"")=0,"",IFERROR(INDEX(Datenbasis!G:G,MATCH($C87,Datenbasis!$F:$F,0)),""))</f>
        <v/>
      </c>
      <c r="E87" s="36" t="str">
        <f>IF(IFERROR(INDEX(Datenbasis!J:J,MATCH($C87,Datenbasis!$F:$F,0)),"")=0,"",IFERROR(INDEX(Datenbasis!J:J,MATCH($C87,Datenbasis!$F:$F,0)),""))</f>
        <v/>
      </c>
      <c r="F87" s="37" t="str">
        <f>IFERROR(SUMIF(Datenbasis!$B:$B,CONCATENATE($C87,F$3),Datenbasis!$S:$S)/COUNTIF(Datenbasis!$B:$B,CONCATENATE($C87,'Tabellarische Auswertung'!F$3)),"")</f>
        <v/>
      </c>
      <c r="G87" s="37" t="str">
        <f>IFERROR(SUMIF(Datenbasis!$B:$B,CONCATENATE($C87,G$3),Datenbasis!$S:$S)/COUNTIF(Datenbasis!$B:$B,CONCATENATE($C87,'Tabellarische Auswertung'!G$3)),"")</f>
        <v/>
      </c>
      <c r="H87" s="37" t="str">
        <f>IFERROR(SUMIF(Datenbasis!$B:$B,CONCATENATE($C87,H$3),Datenbasis!$S:$S)/COUNTIF(Datenbasis!$B:$B,CONCATENATE($C87,'Tabellarische Auswertung'!H$3)),"")</f>
        <v/>
      </c>
      <c r="I87" s="37" t="str">
        <f t="shared" si="9"/>
        <v/>
      </c>
      <c r="J87" s="37" t="str">
        <f>IFERROR(SUMIF(Datenbasis!$B:$B,CONCATENATE($C87,J$3),Datenbasis!$S:$S)/COUNTIF(Datenbasis!$B:$B,CONCATENATE($C87,'Tabellarische Auswertung'!J$3)),"")</f>
        <v/>
      </c>
      <c r="K87" s="37" t="str">
        <f>IFERROR(SUMIF(Datenbasis!$B:$B,CONCATENATE($C87,K$3),Datenbasis!$S:$S)/COUNTIF(Datenbasis!$B:$B,CONCATENATE($C87,'Tabellarische Auswertung'!K$3)),"")</f>
        <v/>
      </c>
      <c r="L87" s="37" t="str">
        <f>IFERROR(SUMIF(Datenbasis!$B:$B,CONCATENATE($C87,L$3),Datenbasis!$S:$S)/COUNTIF(Datenbasis!$B:$B,CONCATENATE($C87,'Tabellarische Auswertung'!L$3)),"")</f>
        <v/>
      </c>
      <c r="M87" s="37" t="str">
        <f t="shared" si="10"/>
        <v/>
      </c>
      <c r="N87" s="37" t="str">
        <f>IFERROR(SUMIF(Datenbasis!$B:$B,CONCATENATE($C87,N$3),Datenbasis!$S:$S)/COUNTIF(Datenbasis!$B:$B,CONCATENATE($C87,'Tabellarische Auswertung'!N$3)),"")</f>
        <v/>
      </c>
      <c r="O87" s="37" t="str">
        <f>IFERROR(SUMIF(Datenbasis!$B:$B,CONCATENATE($C87,O$3),Datenbasis!$S:$S)/COUNTIF(Datenbasis!$B:$B,CONCATENATE($C87,'Tabellarische Auswertung'!O$3)),"")</f>
        <v/>
      </c>
      <c r="P87" s="37" t="str">
        <f>IFERROR(SUMIF(Datenbasis!$B:$B,CONCATENATE($C87,P$3),Datenbasis!$S:$S)/COUNTIF(Datenbasis!$B:$B,CONCATENATE($C87,'Tabellarische Auswertung'!P$3)),"")</f>
        <v/>
      </c>
      <c r="Q87" s="37" t="str">
        <f t="shared" si="11"/>
        <v/>
      </c>
      <c r="R87" s="37" t="str">
        <f>IFERROR(SUMIF(Datenbasis!$B:$B,CONCATENATE($C87,R$3),Datenbasis!$S:$S)/COUNTIF(Datenbasis!$B:$B,CONCATENATE($C87,'Tabellarische Auswertung'!R$3)),"")</f>
        <v/>
      </c>
      <c r="S87" s="37" t="str">
        <f>IFERROR(SUMIF(Datenbasis!$B:$B,CONCATENATE($C87,S$3),Datenbasis!$S:$S)/COUNTIF(Datenbasis!$B:$B,CONCATENATE($C87,'Tabellarische Auswertung'!S$3)),"")</f>
        <v/>
      </c>
      <c r="T87" s="37" t="str">
        <f>IFERROR(SUMIF(Datenbasis!$B:$B,CONCATENATE($C87,T$3),Datenbasis!$S:$S)/COUNTIF(Datenbasis!$B:$B,CONCATENATE($C87,'Tabellarische Auswertung'!T$3)),"")</f>
        <v/>
      </c>
      <c r="U87" s="37" t="str">
        <f t="shared" si="12"/>
        <v/>
      </c>
      <c r="V87" s="37" t="str">
        <f>IFERROR(SUMIF(Datenbasis!$B:$B,CONCATENATE($C87,V$3),Datenbasis!$S:$S)/COUNTIF(Datenbasis!$B:$B,CONCATENATE($C87,'Tabellarische Auswertung'!V$3)),"")</f>
        <v/>
      </c>
      <c r="W87" s="37" t="str">
        <f>IFERROR(SUMIF(Datenbasis!$B:$B,CONCATENATE($C87,W$3),Datenbasis!$S:$S)/COUNTIF(Datenbasis!$B:$B,CONCATENATE($C87,'Tabellarische Auswertung'!W$3)),"")</f>
        <v/>
      </c>
      <c r="X87" s="37" t="str">
        <f>IFERROR(SUMIF(Datenbasis!$B:$B,CONCATENATE($C87,X$3),Datenbasis!$S:$S)/COUNTIF(Datenbasis!$B:$B,CONCATENATE($C87,'Tabellarische Auswertung'!X$3)),"")</f>
        <v/>
      </c>
      <c r="Y87" s="37" t="str">
        <f t="shared" si="13"/>
        <v/>
      </c>
      <c r="Z87" s="38" t="str">
        <f t="shared" si="14"/>
        <v/>
      </c>
      <c r="AA87" s="39" t="str">
        <f t="shared" si="16"/>
        <v/>
      </c>
      <c r="AB87" s="39"/>
      <c r="AC87" s="39" t="str">
        <f t="shared" si="15"/>
        <v/>
      </c>
    </row>
    <row r="88" spans="1:29" ht="15" hidden="1">
      <c r="A88" s="35" t="str">
        <f>IF(IFERROR(INDEX(Datenbasis!I:I,MATCH($C88,Datenbasis!$F:$F,0)),"")=0,"",IFERROR(INDEX(Datenbasis!I:I,MATCH($C88,Datenbasis!$F:$F,0)),""))</f>
        <v/>
      </c>
      <c r="B88" s="35" t="str">
        <f>IF(IFERROR(INDEX(Datenbasis!E:E,MATCH($C88,Datenbasis!$F:$F,0)),"")=0,"",IFERROR(INDEX(Datenbasis!E:E,MATCH($C88,Datenbasis!$F:$F,0)),""))</f>
        <v/>
      </c>
      <c r="C88" s="36" t="str">
        <f>+IF(DropDown!B86=0," ",DropDown!B86)</f>
        <v xml:space="preserve"> </v>
      </c>
      <c r="D88" s="36" t="str">
        <f>IF(IFERROR(INDEX(Datenbasis!G:G,MATCH($C88,Datenbasis!$F:$F,0)),"")=0,"",IFERROR(INDEX(Datenbasis!G:G,MATCH($C88,Datenbasis!$F:$F,0)),""))</f>
        <v/>
      </c>
      <c r="E88" s="36" t="str">
        <f>IF(IFERROR(INDEX(Datenbasis!J:J,MATCH($C88,Datenbasis!$F:$F,0)),"")=0,"",IFERROR(INDEX(Datenbasis!J:J,MATCH($C88,Datenbasis!$F:$F,0)),""))</f>
        <v/>
      </c>
      <c r="F88" s="37" t="str">
        <f>IFERROR(SUMIF(Datenbasis!$B:$B,CONCATENATE($C88,F$3),Datenbasis!$S:$S)/COUNTIF(Datenbasis!$B:$B,CONCATENATE($C88,'Tabellarische Auswertung'!F$3)),"")</f>
        <v/>
      </c>
      <c r="G88" s="37" t="str">
        <f>IFERROR(SUMIF(Datenbasis!$B:$B,CONCATENATE($C88,G$3),Datenbasis!$S:$S)/COUNTIF(Datenbasis!$B:$B,CONCATENATE($C88,'Tabellarische Auswertung'!G$3)),"")</f>
        <v/>
      </c>
      <c r="H88" s="37" t="str">
        <f>IFERROR(SUMIF(Datenbasis!$B:$B,CONCATENATE($C88,H$3),Datenbasis!$S:$S)/COUNTIF(Datenbasis!$B:$B,CONCATENATE($C88,'Tabellarische Auswertung'!H$3)),"")</f>
        <v/>
      </c>
      <c r="I88" s="37" t="str">
        <f t="shared" si="9"/>
        <v/>
      </c>
      <c r="J88" s="37" t="str">
        <f>IFERROR(SUMIF(Datenbasis!$B:$B,CONCATENATE($C88,J$3),Datenbasis!$S:$S)/COUNTIF(Datenbasis!$B:$B,CONCATENATE($C88,'Tabellarische Auswertung'!J$3)),"")</f>
        <v/>
      </c>
      <c r="K88" s="37" t="str">
        <f>IFERROR(SUMIF(Datenbasis!$B:$B,CONCATENATE($C88,K$3),Datenbasis!$S:$S)/COUNTIF(Datenbasis!$B:$B,CONCATENATE($C88,'Tabellarische Auswertung'!K$3)),"")</f>
        <v/>
      </c>
      <c r="L88" s="37" t="str">
        <f>IFERROR(SUMIF(Datenbasis!$B:$B,CONCATENATE($C88,L$3),Datenbasis!$S:$S)/COUNTIF(Datenbasis!$B:$B,CONCATENATE($C88,'Tabellarische Auswertung'!L$3)),"")</f>
        <v/>
      </c>
      <c r="M88" s="37" t="str">
        <f t="shared" si="10"/>
        <v/>
      </c>
      <c r="N88" s="37" t="str">
        <f>IFERROR(SUMIF(Datenbasis!$B:$B,CONCATENATE($C88,N$3),Datenbasis!$S:$S)/COUNTIF(Datenbasis!$B:$B,CONCATENATE($C88,'Tabellarische Auswertung'!N$3)),"")</f>
        <v/>
      </c>
      <c r="O88" s="37" t="str">
        <f>IFERROR(SUMIF(Datenbasis!$B:$B,CONCATENATE($C88,O$3),Datenbasis!$S:$S)/COUNTIF(Datenbasis!$B:$B,CONCATENATE($C88,'Tabellarische Auswertung'!O$3)),"")</f>
        <v/>
      </c>
      <c r="P88" s="37" t="str">
        <f>IFERROR(SUMIF(Datenbasis!$B:$B,CONCATENATE($C88,P$3),Datenbasis!$S:$S)/COUNTIF(Datenbasis!$B:$B,CONCATENATE($C88,'Tabellarische Auswertung'!P$3)),"")</f>
        <v/>
      </c>
      <c r="Q88" s="37" t="str">
        <f t="shared" si="11"/>
        <v/>
      </c>
      <c r="R88" s="37" t="str">
        <f>IFERROR(SUMIF(Datenbasis!$B:$B,CONCATENATE($C88,R$3),Datenbasis!$S:$S)/COUNTIF(Datenbasis!$B:$B,CONCATENATE($C88,'Tabellarische Auswertung'!R$3)),"")</f>
        <v/>
      </c>
      <c r="S88" s="37" t="str">
        <f>IFERROR(SUMIF(Datenbasis!$B:$B,CONCATENATE($C88,S$3),Datenbasis!$S:$S)/COUNTIF(Datenbasis!$B:$B,CONCATENATE($C88,'Tabellarische Auswertung'!S$3)),"")</f>
        <v/>
      </c>
      <c r="T88" s="37" t="str">
        <f>IFERROR(SUMIF(Datenbasis!$B:$B,CONCATENATE($C88,T$3),Datenbasis!$S:$S)/COUNTIF(Datenbasis!$B:$B,CONCATENATE($C88,'Tabellarische Auswertung'!T$3)),"")</f>
        <v/>
      </c>
      <c r="U88" s="37" t="str">
        <f t="shared" si="12"/>
        <v/>
      </c>
      <c r="V88" s="37" t="str">
        <f>IFERROR(SUMIF(Datenbasis!$B:$B,CONCATENATE($C88,V$3),Datenbasis!$S:$S)/COUNTIF(Datenbasis!$B:$B,CONCATENATE($C88,'Tabellarische Auswertung'!V$3)),"")</f>
        <v/>
      </c>
      <c r="W88" s="37" t="str">
        <f>IFERROR(SUMIF(Datenbasis!$B:$B,CONCATENATE($C88,W$3),Datenbasis!$S:$S)/COUNTIF(Datenbasis!$B:$B,CONCATENATE($C88,'Tabellarische Auswertung'!W$3)),"")</f>
        <v/>
      </c>
      <c r="X88" s="37" t="str">
        <f>IFERROR(SUMIF(Datenbasis!$B:$B,CONCATENATE($C88,X$3),Datenbasis!$S:$S)/COUNTIF(Datenbasis!$B:$B,CONCATENATE($C88,'Tabellarische Auswertung'!X$3)),"")</f>
        <v/>
      </c>
      <c r="Y88" s="37" t="str">
        <f t="shared" si="13"/>
        <v/>
      </c>
      <c r="Z88" s="38" t="str">
        <f t="shared" si="14"/>
        <v/>
      </c>
      <c r="AA88" s="39" t="str">
        <f t="shared" si="16"/>
        <v/>
      </c>
      <c r="AB88" s="39"/>
      <c r="AC88" s="39" t="str">
        <f t="shared" si="15"/>
        <v/>
      </c>
    </row>
    <row r="89" spans="1:29" ht="15" hidden="1">
      <c r="A89" s="35" t="str">
        <f>IF(IFERROR(INDEX(Datenbasis!I:I,MATCH($C89,Datenbasis!$F:$F,0)),"")=0,"",IFERROR(INDEX(Datenbasis!I:I,MATCH($C89,Datenbasis!$F:$F,0)),""))</f>
        <v/>
      </c>
      <c r="B89" s="35" t="str">
        <f>IF(IFERROR(INDEX(Datenbasis!E:E,MATCH($C89,Datenbasis!$F:$F,0)),"")=0,"",IFERROR(INDEX(Datenbasis!E:E,MATCH($C89,Datenbasis!$F:$F,0)),""))</f>
        <v/>
      </c>
      <c r="C89" s="36" t="str">
        <f>+IF(DropDown!B87=0," ",DropDown!B87)</f>
        <v xml:space="preserve"> </v>
      </c>
      <c r="D89" s="36" t="str">
        <f>IF(IFERROR(INDEX(Datenbasis!G:G,MATCH($C89,Datenbasis!$F:$F,0)),"")=0,"",IFERROR(INDEX(Datenbasis!G:G,MATCH($C89,Datenbasis!$F:$F,0)),""))</f>
        <v/>
      </c>
      <c r="E89" s="36" t="str">
        <f>IF(IFERROR(INDEX(Datenbasis!J:J,MATCH($C89,Datenbasis!$F:$F,0)),"")=0,"",IFERROR(INDEX(Datenbasis!J:J,MATCH($C89,Datenbasis!$F:$F,0)),""))</f>
        <v/>
      </c>
      <c r="F89" s="37" t="str">
        <f>IFERROR(SUMIF(Datenbasis!$B:$B,CONCATENATE($C89,F$3),Datenbasis!$S:$S)/COUNTIF(Datenbasis!$B:$B,CONCATENATE($C89,'Tabellarische Auswertung'!F$3)),"")</f>
        <v/>
      </c>
      <c r="G89" s="37" t="str">
        <f>IFERROR(SUMIF(Datenbasis!$B:$B,CONCATENATE($C89,G$3),Datenbasis!$S:$S)/COUNTIF(Datenbasis!$B:$B,CONCATENATE($C89,'Tabellarische Auswertung'!G$3)),"")</f>
        <v/>
      </c>
      <c r="H89" s="37" t="str">
        <f>IFERROR(SUMIF(Datenbasis!$B:$B,CONCATENATE($C89,H$3),Datenbasis!$S:$S)/COUNTIF(Datenbasis!$B:$B,CONCATENATE($C89,'Tabellarische Auswertung'!H$3)),"")</f>
        <v/>
      </c>
      <c r="I89" s="37" t="str">
        <f t="shared" si="9"/>
        <v/>
      </c>
      <c r="J89" s="37" t="str">
        <f>IFERROR(SUMIF(Datenbasis!$B:$B,CONCATENATE($C89,J$3),Datenbasis!$S:$S)/COUNTIF(Datenbasis!$B:$B,CONCATENATE($C89,'Tabellarische Auswertung'!J$3)),"")</f>
        <v/>
      </c>
      <c r="K89" s="37" t="str">
        <f>IFERROR(SUMIF(Datenbasis!$B:$B,CONCATENATE($C89,K$3),Datenbasis!$S:$S)/COUNTIF(Datenbasis!$B:$B,CONCATENATE($C89,'Tabellarische Auswertung'!K$3)),"")</f>
        <v/>
      </c>
      <c r="L89" s="37" t="str">
        <f>IFERROR(SUMIF(Datenbasis!$B:$B,CONCATENATE($C89,L$3),Datenbasis!$S:$S)/COUNTIF(Datenbasis!$B:$B,CONCATENATE($C89,'Tabellarische Auswertung'!L$3)),"")</f>
        <v/>
      </c>
      <c r="M89" s="37" t="str">
        <f t="shared" si="10"/>
        <v/>
      </c>
      <c r="N89" s="37" t="str">
        <f>IFERROR(SUMIF(Datenbasis!$B:$B,CONCATENATE($C89,N$3),Datenbasis!$S:$S)/COUNTIF(Datenbasis!$B:$B,CONCATENATE($C89,'Tabellarische Auswertung'!N$3)),"")</f>
        <v/>
      </c>
      <c r="O89" s="37" t="str">
        <f>IFERROR(SUMIF(Datenbasis!$B:$B,CONCATENATE($C89,O$3),Datenbasis!$S:$S)/COUNTIF(Datenbasis!$B:$B,CONCATENATE($C89,'Tabellarische Auswertung'!O$3)),"")</f>
        <v/>
      </c>
      <c r="P89" s="37" t="str">
        <f>IFERROR(SUMIF(Datenbasis!$B:$B,CONCATENATE($C89,P$3),Datenbasis!$S:$S)/COUNTIF(Datenbasis!$B:$B,CONCATENATE($C89,'Tabellarische Auswertung'!P$3)),"")</f>
        <v/>
      </c>
      <c r="Q89" s="37" t="str">
        <f t="shared" si="11"/>
        <v/>
      </c>
      <c r="R89" s="37" t="str">
        <f>IFERROR(SUMIF(Datenbasis!$B:$B,CONCATENATE($C89,R$3),Datenbasis!$S:$S)/COUNTIF(Datenbasis!$B:$B,CONCATENATE($C89,'Tabellarische Auswertung'!R$3)),"")</f>
        <v/>
      </c>
      <c r="S89" s="37" t="str">
        <f>IFERROR(SUMIF(Datenbasis!$B:$B,CONCATENATE($C89,S$3),Datenbasis!$S:$S)/COUNTIF(Datenbasis!$B:$B,CONCATENATE($C89,'Tabellarische Auswertung'!S$3)),"")</f>
        <v/>
      </c>
      <c r="T89" s="37" t="str">
        <f>IFERROR(SUMIF(Datenbasis!$B:$B,CONCATENATE($C89,T$3),Datenbasis!$S:$S)/COUNTIF(Datenbasis!$B:$B,CONCATENATE($C89,'Tabellarische Auswertung'!T$3)),"")</f>
        <v/>
      </c>
      <c r="U89" s="37" t="str">
        <f t="shared" si="12"/>
        <v/>
      </c>
      <c r="V89" s="37" t="str">
        <f>IFERROR(SUMIF(Datenbasis!$B:$B,CONCATENATE($C89,V$3),Datenbasis!$S:$S)/COUNTIF(Datenbasis!$B:$B,CONCATENATE($C89,'Tabellarische Auswertung'!V$3)),"")</f>
        <v/>
      </c>
      <c r="W89" s="37" t="str">
        <f>IFERROR(SUMIF(Datenbasis!$B:$B,CONCATENATE($C89,W$3),Datenbasis!$S:$S)/COUNTIF(Datenbasis!$B:$B,CONCATENATE($C89,'Tabellarische Auswertung'!W$3)),"")</f>
        <v/>
      </c>
      <c r="X89" s="37" t="str">
        <f>IFERROR(SUMIF(Datenbasis!$B:$B,CONCATENATE($C89,X$3),Datenbasis!$S:$S)/COUNTIF(Datenbasis!$B:$B,CONCATENATE($C89,'Tabellarische Auswertung'!X$3)),"")</f>
        <v/>
      </c>
      <c r="Y89" s="37" t="str">
        <f t="shared" si="13"/>
        <v/>
      </c>
      <c r="Z89" s="38" t="str">
        <f t="shared" si="14"/>
        <v/>
      </c>
      <c r="AA89" s="39" t="str">
        <f t="shared" si="16"/>
        <v/>
      </c>
      <c r="AB89" s="39"/>
      <c r="AC89" s="39" t="str">
        <f t="shared" si="15"/>
        <v/>
      </c>
    </row>
    <row r="90" spans="1:29" ht="15" hidden="1">
      <c r="A90" s="35" t="str">
        <f>IF(IFERROR(INDEX(Datenbasis!I:I,MATCH($C90,Datenbasis!$F:$F,0)),"")=0,"",IFERROR(INDEX(Datenbasis!I:I,MATCH($C90,Datenbasis!$F:$F,0)),""))</f>
        <v/>
      </c>
      <c r="B90" s="35" t="str">
        <f>IF(IFERROR(INDEX(Datenbasis!E:E,MATCH($C90,Datenbasis!$F:$F,0)),"")=0,"",IFERROR(INDEX(Datenbasis!E:E,MATCH($C90,Datenbasis!$F:$F,0)),""))</f>
        <v/>
      </c>
      <c r="C90" s="36" t="str">
        <f>+IF(DropDown!B88=0," ",DropDown!B88)</f>
        <v xml:space="preserve"> </v>
      </c>
      <c r="D90" s="36" t="str">
        <f>IF(IFERROR(INDEX(Datenbasis!G:G,MATCH($C90,Datenbasis!$F:$F,0)),"")=0,"",IFERROR(INDEX(Datenbasis!G:G,MATCH($C90,Datenbasis!$F:$F,0)),""))</f>
        <v/>
      </c>
      <c r="E90" s="36" t="str">
        <f>IF(IFERROR(INDEX(Datenbasis!J:J,MATCH($C90,Datenbasis!$F:$F,0)),"")=0,"",IFERROR(INDEX(Datenbasis!J:J,MATCH($C90,Datenbasis!$F:$F,0)),""))</f>
        <v/>
      </c>
      <c r="F90" s="37" t="str">
        <f>IFERROR(SUMIF(Datenbasis!$B:$B,CONCATENATE($C90,F$3),Datenbasis!$S:$S)/COUNTIF(Datenbasis!$B:$B,CONCATENATE($C90,'Tabellarische Auswertung'!F$3)),"")</f>
        <v/>
      </c>
      <c r="G90" s="37" t="str">
        <f>IFERROR(SUMIF(Datenbasis!$B:$B,CONCATENATE($C90,G$3),Datenbasis!$S:$S)/COUNTIF(Datenbasis!$B:$B,CONCATENATE($C90,'Tabellarische Auswertung'!G$3)),"")</f>
        <v/>
      </c>
      <c r="H90" s="37" t="str">
        <f>IFERROR(SUMIF(Datenbasis!$B:$B,CONCATENATE($C90,H$3),Datenbasis!$S:$S)/COUNTIF(Datenbasis!$B:$B,CONCATENATE($C90,'Tabellarische Auswertung'!H$3)),"")</f>
        <v/>
      </c>
      <c r="I90" s="37" t="str">
        <f t="shared" si="9"/>
        <v/>
      </c>
      <c r="J90" s="37" t="str">
        <f>IFERROR(SUMIF(Datenbasis!$B:$B,CONCATENATE($C90,J$3),Datenbasis!$S:$S)/COUNTIF(Datenbasis!$B:$B,CONCATENATE($C90,'Tabellarische Auswertung'!J$3)),"")</f>
        <v/>
      </c>
      <c r="K90" s="37" t="str">
        <f>IFERROR(SUMIF(Datenbasis!$B:$B,CONCATENATE($C90,K$3),Datenbasis!$S:$S)/COUNTIF(Datenbasis!$B:$B,CONCATENATE($C90,'Tabellarische Auswertung'!K$3)),"")</f>
        <v/>
      </c>
      <c r="L90" s="37" t="str">
        <f>IFERROR(SUMIF(Datenbasis!$B:$B,CONCATENATE($C90,L$3),Datenbasis!$S:$S)/COUNTIF(Datenbasis!$B:$B,CONCATENATE($C90,'Tabellarische Auswertung'!L$3)),"")</f>
        <v/>
      </c>
      <c r="M90" s="37" t="str">
        <f t="shared" si="10"/>
        <v/>
      </c>
      <c r="N90" s="37" t="str">
        <f>IFERROR(SUMIF(Datenbasis!$B:$B,CONCATENATE($C90,N$3),Datenbasis!$S:$S)/COUNTIF(Datenbasis!$B:$B,CONCATENATE($C90,'Tabellarische Auswertung'!N$3)),"")</f>
        <v/>
      </c>
      <c r="O90" s="37" t="str">
        <f>IFERROR(SUMIF(Datenbasis!$B:$B,CONCATENATE($C90,O$3),Datenbasis!$S:$S)/COUNTIF(Datenbasis!$B:$B,CONCATENATE($C90,'Tabellarische Auswertung'!O$3)),"")</f>
        <v/>
      </c>
      <c r="P90" s="37" t="str">
        <f>IFERROR(SUMIF(Datenbasis!$B:$B,CONCATENATE($C90,P$3),Datenbasis!$S:$S)/COUNTIF(Datenbasis!$B:$B,CONCATENATE($C90,'Tabellarische Auswertung'!P$3)),"")</f>
        <v/>
      </c>
      <c r="Q90" s="37" t="str">
        <f t="shared" si="11"/>
        <v/>
      </c>
      <c r="R90" s="37" t="str">
        <f>IFERROR(SUMIF(Datenbasis!$B:$B,CONCATENATE($C90,R$3),Datenbasis!$S:$S)/COUNTIF(Datenbasis!$B:$B,CONCATENATE($C90,'Tabellarische Auswertung'!R$3)),"")</f>
        <v/>
      </c>
      <c r="S90" s="37" t="str">
        <f>IFERROR(SUMIF(Datenbasis!$B:$B,CONCATENATE($C90,S$3),Datenbasis!$S:$S)/COUNTIF(Datenbasis!$B:$B,CONCATENATE($C90,'Tabellarische Auswertung'!S$3)),"")</f>
        <v/>
      </c>
      <c r="T90" s="37" t="str">
        <f>IFERROR(SUMIF(Datenbasis!$B:$B,CONCATENATE($C90,T$3),Datenbasis!$S:$S)/COUNTIF(Datenbasis!$B:$B,CONCATENATE($C90,'Tabellarische Auswertung'!T$3)),"")</f>
        <v/>
      </c>
      <c r="U90" s="37" t="str">
        <f t="shared" si="12"/>
        <v/>
      </c>
      <c r="V90" s="37" t="str">
        <f>IFERROR(SUMIF(Datenbasis!$B:$B,CONCATENATE($C90,V$3),Datenbasis!$S:$S)/COUNTIF(Datenbasis!$B:$B,CONCATENATE($C90,'Tabellarische Auswertung'!V$3)),"")</f>
        <v/>
      </c>
      <c r="W90" s="37" t="str">
        <f>IFERROR(SUMIF(Datenbasis!$B:$B,CONCATENATE($C90,W$3),Datenbasis!$S:$S)/COUNTIF(Datenbasis!$B:$B,CONCATENATE($C90,'Tabellarische Auswertung'!W$3)),"")</f>
        <v/>
      </c>
      <c r="X90" s="37" t="str">
        <f>IFERROR(SUMIF(Datenbasis!$B:$B,CONCATENATE($C90,X$3),Datenbasis!$S:$S)/COUNTIF(Datenbasis!$B:$B,CONCATENATE($C90,'Tabellarische Auswertung'!X$3)),"")</f>
        <v/>
      </c>
      <c r="Y90" s="37" t="str">
        <f t="shared" si="13"/>
        <v/>
      </c>
      <c r="Z90" s="38" t="str">
        <f t="shared" si="14"/>
        <v/>
      </c>
      <c r="AA90" s="39" t="str">
        <f t="shared" si="16"/>
        <v/>
      </c>
      <c r="AB90" s="39"/>
      <c r="AC90" s="39" t="str">
        <f t="shared" si="15"/>
        <v/>
      </c>
    </row>
    <row r="91" spans="1:29" ht="15" hidden="1">
      <c r="A91" s="35" t="str">
        <f>IF(IFERROR(INDEX(Datenbasis!I:I,MATCH($C91,Datenbasis!$F:$F,0)),"")=0,"",IFERROR(INDEX(Datenbasis!I:I,MATCH($C91,Datenbasis!$F:$F,0)),""))</f>
        <v/>
      </c>
      <c r="B91" s="35" t="str">
        <f>IF(IFERROR(INDEX(Datenbasis!E:E,MATCH($C91,Datenbasis!$F:$F,0)),"")=0,"",IFERROR(INDEX(Datenbasis!E:E,MATCH($C91,Datenbasis!$F:$F,0)),""))</f>
        <v/>
      </c>
      <c r="C91" s="36" t="str">
        <f>+IF(DropDown!B89=0," ",DropDown!B89)</f>
        <v xml:space="preserve"> </v>
      </c>
      <c r="D91" s="36" t="str">
        <f>IF(IFERROR(INDEX(Datenbasis!G:G,MATCH($C91,Datenbasis!$F:$F,0)),"")=0,"",IFERROR(INDEX(Datenbasis!G:G,MATCH($C91,Datenbasis!$F:$F,0)),""))</f>
        <v/>
      </c>
      <c r="E91" s="36" t="str">
        <f>IF(IFERROR(INDEX(Datenbasis!J:J,MATCH($C91,Datenbasis!$F:$F,0)),"")=0,"",IFERROR(INDEX(Datenbasis!J:J,MATCH($C91,Datenbasis!$F:$F,0)),""))</f>
        <v/>
      </c>
      <c r="F91" s="37" t="str">
        <f>IFERROR(SUMIF(Datenbasis!$B:$B,CONCATENATE($C91,F$3),Datenbasis!$S:$S)/COUNTIF(Datenbasis!$B:$B,CONCATENATE($C91,'Tabellarische Auswertung'!F$3)),"")</f>
        <v/>
      </c>
      <c r="G91" s="37" t="str">
        <f>IFERROR(SUMIF(Datenbasis!$B:$B,CONCATENATE($C91,G$3),Datenbasis!$S:$S)/COUNTIF(Datenbasis!$B:$B,CONCATENATE($C91,'Tabellarische Auswertung'!G$3)),"")</f>
        <v/>
      </c>
      <c r="H91" s="37" t="str">
        <f>IFERROR(SUMIF(Datenbasis!$B:$B,CONCATENATE($C91,H$3),Datenbasis!$S:$S)/COUNTIF(Datenbasis!$B:$B,CONCATENATE($C91,'Tabellarische Auswertung'!H$3)),"")</f>
        <v/>
      </c>
      <c r="I91" s="37" t="str">
        <f t="shared" si="9"/>
        <v/>
      </c>
      <c r="J91" s="37" t="str">
        <f>IFERROR(SUMIF(Datenbasis!$B:$B,CONCATENATE($C91,J$3),Datenbasis!$S:$S)/COUNTIF(Datenbasis!$B:$B,CONCATENATE($C91,'Tabellarische Auswertung'!J$3)),"")</f>
        <v/>
      </c>
      <c r="K91" s="37" t="str">
        <f>IFERROR(SUMIF(Datenbasis!$B:$B,CONCATENATE($C91,K$3),Datenbasis!$S:$S)/COUNTIF(Datenbasis!$B:$B,CONCATENATE($C91,'Tabellarische Auswertung'!K$3)),"")</f>
        <v/>
      </c>
      <c r="L91" s="37" t="str">
        <f>IFERROR(SUMIF(Datenbasis!$B:$B,CONCATENATE($C91,L$3),Datenbasis!$S:$S)/COUNTIF(Datenbasis!$B:$B,CONCATENATE($C91,'Tabellarische Auswertung'!L$3)),"")</f>
        <v/>
      </c>
      <c r="M91" s="37" t="str">
        <f t="shared" si="10"/>
        <v/>
      </c>
      <c r="N91" s="37" t="str">
        <f>IFERROR(SUMIF(Datenbasis!$B:$B,CONCATENATE($C91,N$3),Datenbasis!$S:$S)/COUNTIF(Datenbasis!$B:$B,CONCATENATE($C91,'Tabellarische Auswertung'!N$3)),"")</f>
        <v/>
      </c>
      <c r="O91" s="37" t="str">
        <f>IFERROR(SUMIF(Datenbasis!$B:$B,CONCATENATE($C91,O$3),Datenbasis!$S:$S)/COUNTIF(Datenbasis!$B:$B,CONCATENATE($C91,'Tabellarische Auswertung'!O$3)),"")</f>
        <v/>
      </c>
      <c r="P91" s="37" t="str">
        <f>IFERROR(SUMIF(Datenbasis!$B:$B,CONCATENATE($C91,P$3),Datenbasis!$S:$S)/COUNTIF(Datenbasis!$B:$B,CONCATENATE($C91,'Tabellarische Auswertung'!P$3)),"")</f>
        <v/>
      </c>
      <c r="Q91" s="37" t="str">
        <f t="shared" si="11"/>
        <v/>
      </c>
      <c r="R91" s="37" t="str">
        <f>IFERROR(SUMIF(Datenbasis!$B:$B,CONCATENATE($C91,R$3),Datenbasis!$S:$S)/COUNTIF(Datenbasis!$B:$B,CONCATENATE($C91,'Tabellarische Auswertung'!R$3)),"")</f>
        <v/>
      </c>
      <c r="S91" s="37" t="str">
        <f>IFERROR(SUMIF(Datenbasis!$B:$B,CONCATENATE($C91,S$3),Datenbasis!$S:$S)/COUNTIF(Datenbasis!$B:$B,CONCATENATE($C91,'Tabellarische Auswertung'!S$3)),"")</f>
        <v/>
      </c>
      <c r="T91" s="37" t="str">
        <f>IFERROR(SUMIF(Datenbasis!$B:$B,CONCATENATE($C91,T$3),Datenbasis!$S:$S)/COUNTIF(Datenbasis!$B:$B,CONCATENATE($C91,'Tabellarische Auswertung'!T$3)),"")</f>
        <v/>
      </c>
      <c r="U91" s="37" t="str">
        <f t="shared" si="12"/>
        <v/>
      </c>
      <c r="V91" s="37" t="str">
        <f>IFERROR(SUMIF(Datenbasis!$B:$B,CONCATENATE($C91,V$3),Datenbasis!$S:$S)/COUNTIF(Datenbasis!$B:$B,CONCATENATE($C91,'Tabellarische Auswertung'!V$3)),"")</f>
        <v/>
      </c>
      <c r="W91" s="37" t="str">
        <f>IFERROR(SUMIF(Datenbasis!$B:$B,CONCATENATE($C91,W$3),Datenbasis!$S:$S)/COUNTIF(Datenbasis!$B:$B,CONCATENATE($C91,'Tabellarische Auswertung'!W$3)),"")</f>
        <v/>
      </c>
      <c r="X91" s="37" t="str">
        <f>IFERROR(SUMIF(Datenbasis!$B:$B,CONCATENATE($C91,X$3),Datenbasis!$S:$S)/COUNTIF(Datenbasis!$B:$B,CONCATENATE($C91,'Tabellarische Auswertung'!X$3)),"")</f>
        <v/>
      </c>
      <c r="Y91" s="37" t="str">
        <f t="shared" si="13"/>
        <v/>
      </c>
      <c r="Z91" s="38" t="str">
        <f t="shared" si="14"/>
        <v/>
      </c>
      <c r="AA91" s="39" t="str">
        <f t="shared" si="16"/>
        <v/>
      </c>
      <c r="AB91" s="39"/>
      <c r="AC91" s="39" t="str">
        <f t="shared" si="15"/>
        <v/>
      </c>
    </row>
    <row r="92" spans="1:29" ht="15" hidden="1">
      <c r="A92" s="35" t="str">
        <f>IF(IFERROR(INDEX(Datenbasis!I:I,MATCH($C92,Datenbasis!$F:$F,0)),"")=0,"",IFERROR(INDEX(Datenbasis!I:I,MATCH($C92,Datenbasis!$F:$F,0)),""))</f>
        <v/>
      </c>
      <c r="B92" s="35" t="str">
        <f>IF(IFERROR(INDEX(Datenbasis!E:E,MATCH($C92,Datenbasis!$F:$F,0)),"")=0,"",IFERROR(INDEX(Datenbasis!E:E,MATCH($C92,Datenbasis!$F:$F,0)),""))</f>
        <v/>
      </c>
      <c r="C92" s="36" t="str">
        <f>+IF(DropDown!B90=0," ",DropDown!B90)</f>
        <v xml:space="preserve"> </v>
      </c>
      <c r="D92" s="36" t="str">
        <f>IF(IFERROR(INDEX(Datenbasis!G:G,MATCH($C92,Datenbasis!$F:$F,0)),"")=0,"",IFERROR(INDEX(Datenbasis!G:G,MATCH($C92,Datenbasis!$F:$F,0)),""))</f>
        <v/>
      </c>
      <c r="E92" s="36" t="str">
        <f>IF(IFERROR(INDEX(Datenbasis!J:J,MATCH($C92,Datenbasis!$F:$F,0)),"")=0,"",IFERROR(INDEX(Datenbasis!J:J,MATCH($C92,Datenbasis!$F:$F,0)),""))</f>
        <v/>
      </c>
      <c r="F92" s="37" t="str">
        <f>IFERROR(SUMIF(Datenbasis!$B:$B,CONCATENATE($C92,F$3),Datenbasis!$S:$S)/COUNTIF(Datenbasis!$B:$B,CONCATENATE($C92,'Tabellarische Auswertung'!F$3)),"")</f>
        <v/>
      </c>
      <c r="G92" s="37" t="str">
        <f>IFERROR(SUMIF(Datenbasis!$B:$B,CONCATENATE($C92,G$3),Datenbasis!$S:$S)/COUNTIF(Datenbasis!$B:$B,CONCATENATE($C92,'Tabellarische Auswertung'!G$3)),"")</f>
        <v/>
      </c>
      <c r="H92" s="37" t="str">
        <f>IFERROR(SUMIF(Datenbasis!$B:$B,CONCATENATE($C92,H$3),Datenbasis!$S:$S)/COUNTIF(Datenbasis!$B:$B,CONCATENATE($C92,'Tabellarische Auswertung'!H$3)),"")</f>
        <v/>
      </c>
      <c r="I92" s="37" t="str">
        <f t="shared" si="9"/>
        <v/>
      </c>
      <c r="J92" s="37" t="str">
        <f>IFERROR(SUMIF(Datenbasis!$B:$B,CONCATENATE($C92,J$3),Datenbasis!$S:$S)/COUNTIF(Datenbasis!$B:$B,CONCATENATE($C92,'Tabellarische Auswertung'!J$3)),"")</f>
        <v/>
      </c>
      <c r="K92" s="37" t="str">
        <f>IFERROR(SUMIF(Datenbasis!$B:$B,CONCATENATE($C92,K$3),Datenbasis!$S:$S)/COUNTIF(Datenbasis!$B:$B,CONCATENATE($C92,'Tabellarische Auswertung'!K$3)),"")</f>
        <v/>
      </c>
      <c r="L92" s="37" t="str">
        <f>IFERROR(SUMIF(Datenbasis!$B:$B,CONCATENATE($C92,L$3),Datenbasis!$S:$S)/COUNTIF(Datenbasis!$B:$B,CONCATENATE($C92,'Tabellarische Auswertung'!L$3)),"")</f>
        <v/>
      </c>
      <c r="M92" s="37" t="str">
        <f t="shared" si="10"/>
        <v/>
      </c>
      <c r="N92" s="37" t="str">
        <f>IFERROR(SUMIF(Datenbasis!$B:$B,CONCATENATE($C92,N$3),Datenbasis!$S:$S)/COUNTIF(Datenbasis!$B:$B,CONCATENATE($C92,'Tabellarische Auswertung'!N$3)),"")</f>
        <v/>
      </c>
      <c r="O92" s="37" t="str">
        <f>IFERROR(SUMIF(Datenbasis!$B:$B,CONCATENATE($C92,O$3),Datenbasis!$S:$S)/COUNTIF(Datenbasis!$B:$B,CONCATENATE($C92,'Tabellarische Auswertung'!O$3)),"")</f>
        <v/>
      </c>
      <c r="P92" s="37" t="str">
        <f>IFERROR(SUMIF(Datenbasis!$B:$B,CONCATENATE($C92,P$3),Datenbasis!$S:$S)/COUNTIF(Datenbasis!$B:$B,CONCATENATE($C92,'Tabellarische Auswertung'!P$3)),"")</f>
        <v/>
      </c>
      <c r="Q92" s="37" t="str">
        <f t="shared" si="11"/>
        <v/>
      </c>
      <c r="R92" s="37" t="str">
        <f>IFERROR(SUMIF(Datenbasis!$B:$B,CONCATENATE($C92,R$3),Datenbasis!$S:$S)/COUNTIF(Datenbasis!$B:$B,CONCATENATE($C92,'Tabellarische Auswertung'!R$3)),"")</f>
        <v/>
      </c>
      <c r="S92" s="37" t="str">
        <f>IFERROR(SUMIF(Datenbasis!$B:$B,CONCATENATE($C92,S$3),Datenbasis!$S:$S)/COUNTIF(Datenbasis!$B:$B,CONCATENATE($C92,'Tabellarische Auswertung'!S$3)),"")</f>
        <v/>
      </c>
      <c r="T92" s="37" t="str">
        <f>IFERROR(SUMIF(Datenbasis!$B:$B,CONCATENATE($C92,T$3),Datenbasis!$S:$S)/COUNTIF(Datenbasis!$B:$B,CONCATENATE($C92,'Tabellarische Auswertung'!T$3)),"")</f>
        <v/>
      </c>
      <c r="U92" s="37" t="str">
        <f t="shared" si="12"/>
        <v/>
      </c>
      <c r="V92" s="37" t="str">
        <f>IFERROR(SUMIF(Datenbasis!$B:$B,CONCATENATE($C92,V$3),Datenbasis!$S:$S)/COUNTIF(Datenbasis!$B:$B,CONCATENATE($C92,'Tabellarische Auswertung'!V$3)),"")</f>
        <v/>
      </c>
      <c r="W92" s="37" t="str">
        <f>IFERROR(SUMIF(Datenbasis!$B:$B,CONCATENATE($C92,W$3),Datenbasis!$S:$S)/COUNTIF(Datenbasis!$B:$B,CONCATENATE($C92,'Tabellarische Auswertung'!W$3)),"")</f>
        <v/>
      </c>
      <c r="X92" s="37" t="str">
        <f>IFERROR(SUMIF(Datenbasis!$B:$B,CONCATENATE($C92,X$3),Datenbasis!$S:$S)/COUNTIF(Datenbasis!$B:$B,CONCATENATE($C92,'Tabellarische Auswertung'!X$3)),"")</f>
        <v/>
      </c>
      <c r="Y92" s="37" t="str">
        <f t="shared" si="13"/>
        <v/>
      </c>
      <c r="Z92" s="38" t="str">
        <f t="shared" si="14"/>
        <v/>
      </c>
      <c r="AA92" s="39" t="str">
        <f t="shared" si="16"/>
        <v/>
      </c>
      <c r="AB92" s="39"/>
      <c r="AC92" s="39" t="str">
        <f t="shared" si="15"/>
        <v/>
      </c>
    </row>
    <row r="93" spans="1:29" ht="15" hidden="1">
      <c r="A93" s="35" t="str">
        <f>IF(IFERROR(INDEX(Datenbasis!I:I,MATCH($C93,Datenbasis!$F:$F,0)),"")=0,"",IFERROR(INDEX(Datenbasis!I:I,MATCH($C93,Datenbasis!$F:$F,0)),""))</f>
        <v/>
      </c>
      <c r="B93" s="35" t="str">
        <f>IF(IFERROR(INDEX(Datenbasis!E:E,MATCH($C93,Datenbasis!$F:$F,0)),"")=0,"",IFERROR(INDEX(Datenbasis!E:E,MATCH($C93,Datenbasis!$F:$F,0)),""))</f>
        <v/>
      </c>
      <c r="C93" s="36" t="str">
        <f>+IF(DropDown!B91=0," ",DropDown!B91)</f>
        <v xml:space="preserve"> </v>
      </c>
      <c r="D93" s="36" t="str">
        <f>IF(IFERROR(INDEX(Datenbasis!G:G,MATCH($C93,Datenbasis!$F:$F,0)),"")=0,"",IFERROR(INDEX(Datenbasis!G:G,MATCH($C93,Datenbasis!$F:$F,0)),""))</f>
        <v/>
      </c>
      <c r="E93" s="36" t="str">
        <f>IF(IFERROR(INDEX(Datenbasis!J:J,MATCH($C93,Datenbasis!$F:$F,0)),"")=0,"",IFERROR(INDEX(Datenbasis!J:J,MATCH($C93,Datenbasis!$F:$F,0)),""))</f>
        <v/>
      </c>
      <c r="F93" s="37" t="str">
        <f>IFERROR(SUMIF(Datenbasis!$B:$B,CONCATENATE($C93,F$3),Datenbasis!$S:$S)/COUNTIF(Datenbasis!$B:$B,CONCATENATE($C93,'Tabellarische Auswertung'!F$3)),"")</f>
        <v/>
      </c>
      <c r="G93" s="37" t="str">
        <f>IFERROR(SUMIF(Datenbasis!$B:$B,CONCATENATE($C93,G$3),Datenbasis!$S:$S)/COUNTIF(Datenbasis!$B:$B,CONCATENATE($C93,'Tabellarische Auswertung'!G$3)),"")</f>
        <v/>
      </c>
      <c r="H93" s="37" t="str">
        <f>IFERROR(SUMIF(Datenbasis!$B:$B,CONCATENATE($C93,H$3),Datenbasis!$S:$S)/COUNTIF(Datenbasis!$B:$B,CONCATENATE($C93,'Tabellarische Auswertung'!H$3)),"")</f>
        <v/>
      </c>
      <c r="I93" s="37" t="str">
        <f t="shared" si="9"/>
        <v/>
      </c>
      <c r="J93" s="37" t="str">
        <f>IFERROR(SUMIF(Datenbasis!$B:$B,CONCATENATE($C93,J$3),Datenbasis!$S:$S)/COUNTIF(Datenbasis!$B:$B,CONCATENATE($C93,'Tabellarische Auswertung'!J$3)),"")</f>
        <v/>
      </c>
      <c r="K93" s="37" t="str">
        <f>IFERROR(SUMIF(Datenbasis!$B:$B,CONCATENATE($C93,K$3),Datenbasis!$S:$S)/COUNTIF(Datenbasis!$B:$B,CONCATENATE($C93,'Tabellarische Auswertung'!K$3)),"")</f>
        <v/>
      </c>
      <c r="L93" s="37" t="str">
        <f>IFERROR(SUMIF(Datenbasis!$B:$B,CONCATENATE($C93,L$3),Datenbasis!$S:$S)/COUNTIF(Datenbasis!$B:$B,CONCATENATE($C93,'Tabellarische Auswertung'!L$3)),"")</f>
        <v/>
      </c>
      <c r="M93" s="37" t="str">
        <f t="shared" si="10"/>
        <v/>
      </c>
      <c r="N93" s="37" t="str">
        <f>IFERROR(SUMIF(Datenbasis!$B:$B,CONCATENATE($C93,N$3),Datenbasis!$S:$S)/COUNTIF(Datenbasis!$B:$B,CONCATENATE($C93,'Tabellarische Auswertung'!N$3)),"")</f>
        <v/>
      </c>
      <c r="O93" s="37" t="str">
        <f>IFERROR(SUMIF(Datenbasis!$B:$B,CONCATENATE($C93,O$3),Datenbasis!$S:$S)/COUNTIF(Datenbasis!$B:$B,CONCATENATE($C93,'Tabellarische Auswertung'!O$3)),"")</f>
        <v/>
      </c>
      <c r="P93" s="37" t="str">
        <f>IFERROR(SUMIF(Datenbasis!$B:$B,CONCATENATE($C93,P$3),Datenbasis!$S:$S)/COUNTIF(Datenbasis!$B:$B,CONCATENATE($C93,'Tabellarische Auswertung'!P$3)),"")</f>
        <v/>
      </c>
      <c r="Q93" s="37" t="str">
        <f t="shared" si="11"/>
        <v/>
      </c>
      <c r="R93" s="37" t="str">
        <f>IFERROR(SUMIF(Datenbasis!$B:$B,CONCATENATE($C93,R$3),Datenbasis!$S:$S)/COUNTIF(Datenbasis!$B:$B,CONCATENATE($C93,'Tabellarische Auswertung'!R$3)),"")</f>
        <v/>
      </c>
      <c r="S93" s="37" t="str">
        <f>IFERROR(SUMIF(Datenbasis!$B:$B,CONCATENATE($C93,S$3),Datenbasis!$S:$S)/COUNTIF(Datenbasis!$B:$B,CONCATENATE($C93,'Tabellarische Auswertung'!S$3)),"")</f>
        <v/>
      </c>
      <c r="T93" s="37" t="str">
        <f>IFERROR(SUMIF(Datenbasis!$B:$B,CONCATENATE($C93,T$3),Datenbasis!$S:$S)/COUNTIF(Datenbasis!$B:$B,CONCATENATE($C93,'Tabellarische Auswertung'!T$3)),"")</f>
        <v/>
      </c>
      <c r="U93" s="37" t="str">
        <f t="shared" si="12"/>
        <v/>
      </c>
      <c r="V93" s="37" t="str">
        <f>IFERROR(SUMIF(Datenbasis!$B:$B,CONCATENATE($C93,V$3),Datenbasis!$S:$S)/COUNTIF(Datenbasis!$B:$B,CONCATENATE($C93,'Tabellarische Auswertung'!V$3)),"")</f>
        <v/>
      </c>
      <c r="W93" s="37" t="str">
        <f>IFERROR(SUMIF(Datenbasis!$B:$B,CONCATENATE($C93,W$3),Datenbasis!$S:$S)/COUNTIF(Datenbasis!$B:$B,CONCATENATE($C93,'Tabellarische Auswertung'!W$3)),"")</f>
        <v/>
      </c>
      <c r="X93" s="37" t="str">
        <f>IFERROR(SUMIF(Datenbasis!$B:$B,CONCATENATE($C93,X$3),Datenbasis!$S:$S)/COUNTIF(Datenbasis!$B:$B,CONCATENATE($C93,'Tabellarische Auswertung'!X$3)),"")</f>
        <v/>
      </c>
      <c r="Y93" s="37" t="str">
        <f t="shared" si="13"/>
        <v/>
      </c>
      <c r="Z93" s="38" t="str">
        <f t="shared" si="14"/>
        <v/>
      </c>
      <c r="AA93" s="39" t="str">
        <f t="shared" si="16"/>
        <v/>
      </c>
      <c r="AB93" s="39"/>
      <c r="AC93" s="39" t="str">
        <f t="shared" si="15"/>
        <v/>
      </c>
    </row>
    <row r="94" spans="1:29" ht="15" hidden="1">
      <c r="A94" s="35" t="str">
        <f>IF(IFERROR(INDEX(Datenbasis!I:I,MATCH($C94,Datenbasis!$F:$F,0)),"")=0,"",IFERROR(INDEX(Datenbasis!I:I,MATCH($C94,Datenbasis!$F:$F,0)),""))</f>
        <v/>
      </c>
      <c r="B94" s="35" t="str">
        <f>IF(IFERROR(INDEX(Datenbasis!E:E,MATCH($C94,Datenbasis!$F:$F,0)),"")=0,"",IFERROR(INDEX(Datenbasis!E:E,MATCH($C94,Datenbasis!$F:$F,0)),""))</f>
        <v/>
      </c>
      <c r="C94" s="36" t="str">
        <f>+IF(DropDown!B92=0," ",DropDown!B92)</f>
        <v xml:space="preserve"> </v>
      </c>
      <c r="D94" s="36" t="str">
        <f>IF(IFERROR(INDEX(Datenbasis!G:G,MATCH($C94,Datenbasis!$F:$F,0)),"")=0,"",IFERROR(INDEX(Datenbasis!G:G,MATCH($C94,Datenbasis!$F:$F,0)),""))</f>
        <v/>
      </c>
      <c r="E94" s="36" t="str">
        <f>IF(IFERROR(INDEX(Datenbasis!J:J,MATCH($C94,Datenbasis!$F:$F,0)),"")=0,"",IFERROR(INDEX(Datenbasis!J:J,MATCH($C94,Datenbasis!$F:$F,0)),""))</f>
        <v/>
      </c>
      <c r="F94" s="37" t="str">
        <f>IFERROR(SUMIF(Datenbasis!$B:$B,CONCATENATE($C94,F$3),Datenbasis!$S:$S)/COUNTIF(Datenbasis!$B:$B,CONCATENATE($C94,'Tabellarische Auswertung'!F$3)),"")</f>
        <v/>
      </c>
      <c r="G94" s="37" t="str">
        <f>IFERROR(SUMIF(Datenbasis!$B:$B,CONCATENATE($C94,G$3),Datenbasis!$S:$S)/COUNTIF(Datenbasis!$B:$B,CONCATENATE($C94,'Tabellarische Auswertung'!G$3)),"")</f>
        <v/>
      </c>
      <c r="H94" s="37" t="str">
        <f>IFERROR(SUMIF(Datenbasis!$B:$B,CONCATENATE($C94,H$3),Datenbasis!$S:$S)/COUNTIF(Datenbasis!$B:$B,CONCATENATE($C94,'Tabellarische Auswertung'!H$3)),"")</f>
        <v/>
      </c>
      <c r="I94" s="37" t="str">
        <f t="shared" si="9"/>
        <v/>
      </c>
      <c r="J94" s="37" t="str">
        <f>IFERROR(SUMIF(Datenbasis!$B:$B,CONCATENATE($C94,J$3),Datenbasis!$S:$S)/COUNTIF(Datenbasis!$B:$B,CONCATENATE($C94,'Tabellarische Auswertung'!J$3)),"")</f>
        <v/>
      </c>
      <c r="K94" s="37" t="str">
        <f>IFERROR(SUMIF(Datenbasis!$B:$B,CONCATENATE($C94,K$3),Datenbasis!$S:$S)/COUNTIF(Datenbasis!$B:$B,CONCATENATE($C94,'Tabellarische Auswertung'!K$3)),"")</f>
        <v/>
      </c>
      <c r="L94" s="37" t="str">
        <f>IFERROR(SUMIF(Datenbasis!$B:$B,CONCATENATE($C94,L$3),Datenbasis!$S:$S)/COUNTIF(Datenbasis!$B:$B,CONCATENATE($C94,'Tabellarische Auswertung'!L$3)),"")</f>
        <v/>
      </c>
      <c r="M94" s="37" t="str">
        <f t="shared" si="10"/>
        <v/>
      </c>
      <c r="N94" s="37" t="str">
        <f>IFERROR(SUMIF(Datenbasis!$B:$B,CONCATENATE($C94,N$3),Datenbasis!$S:$S)/COUNTIF(Datenbasis!$B:$B,CONCATENATE($C94,'Tabellarische Auswertung'!N$3)),"")</f>
        <v/>
      </c>
      <c r="O94" s="37" t="str">
        <f>IFERROR(SUMIF(Datenbasis!$B:$B,CONCATENATE($C94,O$3),Datenbasis!$S:$S)/COUNTIF(Datenbasis!$B:$B,CONCATENATE($C94,'Tabellarische Auswertung'!O$3)),"")</f>
        <v/>
      </c>
      <c r="P94" s="37" t="str">
        <f>IFERROR(SUMIF(Datenbasis!$B:$B,CONCATENATE($C94,P$3),Datenbasis!$S:$S)/COUNTIF(Datenbasis!$B:$B,CONCATENATE($C94,'Tabellarische Auswertung'!P$3)),"")</f>
        <v/>
      </c>
      <c r="Q94" s="37" t="str">
        <f t="shared" si="11"/>
        <v/>
      </c>
      <c r="R94" s="37" t="str">
        <f>IFERROR(SUMIF(Datenbasis!$B:$B,CONCATENATE($C94,R$3),Datenbasis!$S:$S)/COUNTIF(Datenbasis!$B:$B,CONCATENATE($C94,'Tabellarische Auswertung'!R$3)),"")</f>
        <v/>
      </c>
      <c r="S94" s="37" t="str">
        <f>IFERROR(SUMIF(Datenbasis!$B:$B,CONCATENATE($C94,S$3),Datenbasis!$S:$S)/COUNTIF(Datenbasis!$B:$B,CONCATENATE($C94,'Tabellarische Auswertung'!S$3)),"")</f>
        <v/>
      </c>
      <c r="T94" s="37" t="str">
        <f>IFERROR(SUMIF(Datenbasis!$B:$B,CONCATENATE($C94,T$3),Datenbasis!$S:$S)/COUNTIF(Datenbasis!$B:$B,CONCATENATE($C94,'Tabellarische Auswertung'!T$3)),"")</f>
        <v/>
      </c>
      <c r="U94" s="37" t="str">
        <f t="shared" si="12"/>
        <v/>
      </c>
      <c r="V94" s="37" t="str">
        <f>IFERROR(SUMIF(Datenbasis!$B:$B,CONCATENATE($C94,V$3),Datenbasis!$S:$S)/COUNTIF(Datenbasis!$B:$B,CONCATENATE($C94,'Tabellarische Auswertung'!V$3)),"")</f>
        <v/>
      </c>
      <c r="W94" s="37" t="str">
        <f>IFERROR(SUMIF(Datenbasis!$B:$B,CONCATENATE($C94,W$3),Datenbasis!$S:$S)/COUNTIF(Datenbasis!$B:$B,CONCATENATE($C94,'Tabellarische Auswertung'!W$3)),"")</f>
        <v/>
      </c>
      <c r="X94" s="37" t="str">
        <f>IFERROR(SUMIF(Datenbasis!$B:$B,CONCATENATE($C94,X$3),Datenbasis!$S:$S)/COUNTIF(Datenbasis!$B:$B,CONCATENATE($C94,'Tabellarische Auswertung'!X$3)),"")</f>
        <v/>
      </c>
      <c r="Y94" s="37" t="str">
        <f t="shared" si="13"/>
        <v/>
      </c>
      <c r="Z94" s="38" t="str">
        <f t="shared" si="14"/>
        <v/>
      </c>
      <c r="AA94" s="39" t="str">
        <f t="shared" si="16"/>
        <v/>
      </c>
      <c r="AB94" s="39"/>
      <c r="AC94" s="39" t="str">
        <f t="shared" si="15"/>
        <v/>
      </c>
    </row>
    <row r="95" spans="1:29" ht="15" hidden="1">
      <c r="A95" s="35" t="str">
        <f>IF(IFERROR(INDEX(Datenbasis!I:I,MATCH($C95,Datenbasis!$F:$F,0)),"")=0,"",IFERROR(INDEX(Datenbasis!I:I,MATCH($C95,Datenbasis!$F:$F,0)),""))</f>
        <v/>
      </c>
      <c r="B95" s="35" t="str">
        <f>IF(IFERROR(INDEX(Datenbasis!E:E,MATCH($C95,Datenbasis!$F:$F,0)),"")=0,"",IFERROR(INDEX(Datenbasis!E:E,MATCH($C95,Datenbasis!$F:$F,0)),""))</f>
        <v/>
      </c>
      <c r="C95" s="36" t="str">
        <f>+IF(DropDown!B93=0," ",DropDown!B93)</f>
        <v xml:space="preserve"> </v>
      </c>
      <c r="D95" s="36" t="str">
        <f>IF(IFERROR(INDEX(Datenbasis!G:G,MATCH($C95,Datenbasis!$F:$F,0)),"")=0,"",IFERROR(INDEX(Datenbasis!G:G,MATCH($C95,Datenbasis!$F:$F,0)),""))</f>
        <v/>
      </c>
      <c r="E95" s="36" t="str">
        <f>IF(IFERROR(INDEX(Datenbasis!J:J,MATCH($C95,Datenbasis!$F:$F,0)),"")=0,"",IFERROR(INDEX(Datenbasis!J:J,MATCH($C95,Datenbasis!$F:$F,0)),""))</f>
        <v/>
      </c>
      <c r="F95" s="37" t="str">
        <f>IFERROR(SUMIF(Datenbasis!$B:$B,CONCATENATE($C95,F$3),Datenbasis!$S:$S)/COUNTIF(Datenbasis!$B:$B,CONCATENATE($C95,'Tabellarische Auswertung'!F$3)),"")</f>
        <v/>
      </c>
      <c r="G95" s="37" t="str">
        <f>IFERROR(SUMIF(Datenbasis!$B:$B,CONCATENATE($C95,G$3),Datenbasis!$S:$S)/COUNTIF(Datenbasis!$B:$B,CONCATENATE($C95,'Tabellarische Auswertung'!G$3)),"")</f>
        <v/>
      </c>
      <c r="H95" s="37" t="str">
        <f>IFERROR(SUMIF(Datenbasis!$B:$B,CONCATENATE($C95,H$3),Datenbasis!$S:$S)/COUNTIF(Datenbasis!$B:$B,CONCATENATE($C95,'Tabellarische Auswertung'!H$3)),"")</f>
        <v/>
      </c>
      <c r="I95" s="37" t="str">
        <f t="shared" si="9"/>
        <v/>
      </c>
      <c r="J95" s="37" t="str">
        <f>IFERROR(SUMIF(Datenbasis!$B:$B,CONCATENATE($C95,J$3),Datenbasis!$S:$S)/COUNTIF(Datenbasis!$B:$B,CONCATENATE($C95,'Tabellarische Auswertung'!J$3)),"")</f>
        <v/>
      </c>
      <c r="K95" s="37" t="str">
        <f>IFERROR(SUMIF(Datenbasis!$B:$B,CONCATENATE($C95,K$3),Datenbasis!$S:$S)/COUNTIF(Datenbasis!$B:$B,CONCATENATE($C95,'Tabellarische Auswertung'!K$3)),"")</f>
        <v/>
      </c>
      <c r="L95" s="37" t="str">
        <f>IFERROR(SUMIF(Datenbasis!$B:$B,CONCATENATE($C95,L$3),Datenbasis!$S:$S)/COUNTIF(Datenbasis!$B:$B,CONCATENATE($C95,'Tabellarische Auswertung'!L$3)),"")</f>
        <v/>
      </c>
      <c r="M95" s="37" t="str">
        <f t="shared" si="10"/>
        <v/>
      </c>
      <c r="N95" s="37" t="str">
        <f>IFERROR(SUMIF(Datenbasis!$B:$B,CONCATENATE($C95,N$3),Datenbasis!$S:$S)/COUNTIF(Datenbasis!$B:$B,CONCATENATE($C95,'Tabellarische Auswertung'!N$3)),"")</f>
        <v/>
      </c>
      <c r="O95" s="37" t="str">
        <f>IFERROR(SUMIF(Datenbasis!$B:$B,CONCATENATE($C95,O$3),Datenbasis!$S:$S)/COUNTIF(Datenbasis!$B:$B,CONCATENATE($C95,'Tabellarische Auswertung'!O$3)),"")</f>
        <v/>
      </c>
      <c r="P95" s="37" t="str">
        <f>IFERROR(SUMIF(Datenbasis!$B:$B,CONCATENATE($C95,P$3),Datenbasis!$S:$S)/COUNTIF(Datenbasis!$B:$B,CONCATENATE($C95,'Tabellarische Auswertung'!P$3)),"")</f>
        <v/>
      </c>
      <c r="Q95" s="37" t="str">
        <f t="shared" si="11"/>
        <v/>
      </c>
      <c r="R95" s="37" t="str">
        <f>IFERROR(SUMIF(Datenbasis!$B:$B,CONCATENATE($C95,R$3),Datenbasis!$S:$S)/COUNTIF(Datenbasis!$B:$B,CONCATENATE($C95,'Tabellarische Auswertung'!R$3)),"")</f>
        <v/>
      </c>
      <c r="S95" s="37" t="str">
        <f>IFERROR(SUMIF(Datenbasis!$B:$B,CONCATENATE($C95,S$3),Datenbasis!$S:$S)/COUNTIF(Datenbasis!$B:$B,CONCATENATE($C95,'Tabellarische Auswertung'!S$3)),"")</f>
        <v/>
      </c>
      <c r="T95" s="37" t="str">
        <f>IFERROR(SUMIF(Datenbasis!$B:$B,CONCATENATE($C95,T$3),Datenbasis!$S:$S)/COUNTIF(Datenbasis!$B:$B,CONCATENATE($C95,'Tabellarische Auswertung'!T$3)),"")</f>
        <v/>
      </c>
      <c r="U95" s="37" t="str">
        <f t="shared" si="12"/>
        <v/>
      </c>
      <c r="V95" s="37" t="str">
        <f>IFERROR(SUMIF(Datenbasis!$B:$B,CONCATENATE($C95,V$3),Datenbasis!$S:$S)/COUNTIF(Datenbasis!$B:$B,CONCATENATE($C95,'Tabellarische Auswertung'!V$3)),"")</f>
        <v/>
      </c>
      <c r="W95" s="37" t="str">
        <f>IFERROR(SUMIF(Datenbasis!$B:$B,CONCATENATE($C95,W$3),Datenbasis!$S:$S)/COUNTIF(Datenbasis!$B:$B,CONCATENATE($C95,'Tabellarische Auswertung'!W$3)),"")</f>
        <v/>
      </c>
      <c r="X95" s="37" t="str">
        <f>IFERROR(SUMIF(Datenbasis!$B:$B,CONCATENATE($C95,X$3),Datenbasis!$S:$S)/COUNTIF(Datenbasis!$B:$B,CONCATENATE($C95,'Tabellarische Auswertung'!X$3)),"")</f>
        <v/>
      </c>
      <c r="Y95" s="37" t="str">
        <f t="shared" si="13"/>
        <v/>
      </c>
      <c r="Z95" s="38" t="str">
        <f t="shared" si="14"/>
        <v/>
      </c>
      <c r="AA95" s="39" t="str">
        <f t="shared" si="16"/>
        <v/>
      </c>
      <c r="AB95" s="39"/>
      <c r="AC95" s="39" t="str">
        <f t="shared" si="15"/>
        <v/>
      </c>
    </row>
    <row r="96" spans="1:29" ht="15" hidden="1">
      <c r="A96" s="35" t="str">
        <f>IF(IFERROR(INDEX(Datenbasis!I:I,MATCH($C96,Datenbasis!$F:$F,0)),"")=0,"",IFERROR(INDEX(Datenbasis!I:I,MATCH($C96,Datenbasis!$F:$F,0)),""))</f>
        <v/>
      </c>
      <c r="B96" s="35" t="str">
        <f>IF(IFERROR(INDEX(Datenbasis!E:E,MATCH($C96,Datenbasis!$F:$F,0)),"")=0,"",IFERROR(INDEX(Datenbasis!E:E,MATCH($C96,Datenbasis!$F:$F,0)),""))</f>
        <v/>
      </c>
      <c r="C96" s="36" t="str">
        <f>+IF(DropDown!B94=0," ",DropDown!B94)</f>
        <v xml:space="preserve"> </v>
      </c>
      <c r="D96" s="36" t="str">
        <f>IF(IFERROR(INDEX(Datenbasis!G:G,MATCH($C96,Datenbasis!$F:$F,0)),"")=0,"",IFERROR(INDEX(Datenbasis!G:G,MATCH($C96,Datenbasis!$F:$F,0)),""))</f>
        <v/>
      </c>
      <c r="E96" s="36" t="str">
        <f>IF(IFERROR(INDEX(Datenbasis!J:J,MATCH($C96,Datenbasis!$F:$F,0)),"")=0,"",IFERROR(INDEX(Datenbasis!J:J,MATCH($C96,Datenbasis!$F:$F,0)),""))</f>
        <v/>
      </c>
      <c r="F96" s="37" t="str">
        <f>IFERROR(SUMIF(Datenbasis!$B:$B,CONCATENATE($C96,F$3),Datenbasis!$S:$S)/COUNTIF(Datenbasis!$B:$B,CONCATENATE($C96,'Tabellarische Auswertung'!F$3)),"")</f>
        <v/>
      </c>
      <c r="G96" s="37" t="str">
        <f>IFERROR(SUMIF(Datenbasis!$B:$B,CONCATENATE($C96,G$3),Datenbasis!$S:$S)/COUNTIF(Datenbasis!$B:$B,CONCATENATE($C96,'Tabellarische Auswertung'!G$3)),"")</f>
        <v/>
      </c>
      <c r="H96" s="37" t="str">
        <f>IFERROR(SUMIF(Datenbasis!$B:$B,CONCATENATE($C96,H$3),Datenbasis!$S:$S)/COUNTIF(Datenbasis!$B:$B,CONCATENATE($C96,'Tabellarische Auswertung'!H$3)),"")</f>
        <v/>
      </c>
      <c r="I96" s="37" t="str">
        <f t="shared" si="9"/>
        <v/>
      </c>
      <c r="J96" s="37" t="str">
        <f>IFERROR(SUMIF(Datenbasis!$B:$B,CONCATENATE($C96,J$3),Datenbasis!$S:$S)/COUNTIF(Datenbasis!$B:$B,CONCATENATE($C96,'Tabellarische Auswertung'!J$3)),"")</f>
        <v/>
      </c>
      <c r="K96" s="37" t="str">
        <f>IFERROR(SUMIF(Datenbasis!$B:$B,CONCATENATE($C96,K$3),Datenbasis!$S:$S)/COUNTIF(Datenbasis!$B:$B,CONCATENATE($C96,'Tabellarische Auswertung'!K$3)),"")</f>
        <v/>
      </c>
      <c r="L96" s="37" t="str">
        <f>IFERROR(SUMIF(Datenbasis!$B:$B,CONCATENATE($C96,L$3),Datenbasis!$S:$S)/COUNTIF(Datenbasis!$B:$B,CONCATENATE($C96,'Tabellarische Auswertung'!L$3)),"")</f>
        <v/>
      </c>
      <c r="M96" s="37" t="str">
        <f t="shared" si="10"/>
        <v/>
      </c>
      <c r="N96" s="37" t="str">
        <f>IFERROR(SUMIF(Datenbasis!$B:$B,CONCATENATE($C96,N$3),Datenbasis!$S:$S)/COUNTIF(Datenbasis!$B:$B,CONCATENATE($C96,'Tabellarische Auswertung'!N$3)),"")</f>
        <v/>
      </c>
      <c r="O96" s="37" t="str">
        <f>IFERROR(SUMIF(Datenbasis!$B:$B,CONCATENATE($C96,O$3),Datenbasis!$S:$S)/COUNTIF(Datenbasis!$B:$B,CONCATENATE($C96,'Tabellarische Auswertung'!O$3)),"")</f>
        <v/>
      </c>
      <c r="P96" s="37" t="str">
        <f>IFERROR(SUMIF(Datenbasis!$B:$B,CONCATENATE($C96,P$3),Datenbasis!$S:$S)/COUNTIF(Datenbasis!$B:$B,CONCATENATE($C96,'Tabellarische Auswertung'!P$3)),"")</f>
        <v/>
      </c>
      <c r="Q96" s="37" t="str">
        <f t="shared" si="11"/>
        <v/>
      </c>
      <c r="R96" s="37" t="str">
        <f>IFERROR(SUMIF(Datenbasis!$B:$B,CONCATENATE($C96,R$3),Datenbasis!$S:$S)/COUNTIF(Datenbasis!$B:$B,CONCATENATE($C96,'Tabellarische Auswertung'!R$3)),"")</f>
        <v/>
      </c>
      <c r="S96" s="37" t="str">
        <f>IFERROR(SUMIF(Datenbasis!$B:$B,CONCATENATE($C96,S$3),Datenbasis!$S:$S)/COUNTIF(Datenbasis!$B:$B,CONCATENATE($C96,'Tabellarische Auswertung'!S$3)),"")</f>
        <v/>
      </c>
      <c r="T96" s="37" t="str">
        <f>IFERROR(SUMIF(Datenbasis!$B:$B,CONCATENATE($C96,T$3),Datenbasis!$S:$S)/COUNTIF(Datenbasis!$B:$B,CONCATENATE($C96,'Tabellarische Auswertung'!T$3)),"")</f>
        <v/>
      </c>
      <c r="U96" s="37" t="str">
        <f t="shared" si="12"/>
        <v/>
      </c>
      <c r="V96" s="37" t="str">
        <f>IFERROR(SUMIF(Datenbasis!$B:$B,CONCATENATE($C96,V$3),Datenbasis!$S:$S)/COUNTIF(Datenbasis!$B:$B,CONCATENATE($C96,'Tabellarische Auswertung'!V$3)),"")</f>
        <v/>
      </c>
      <c r="W96" s="37" t="str">
        <f>IFERROR(SUMIF(Datenbasis!$B:$B,CONCATENATE($C96,W$3),Datenbasis!$S:$S)/COUNTIF(Datenbasis!$B:$B,CONCATENATE($C96,'Tabellarische Auswertung'!W$3)),"")</f>
        <v/>
      </c>
      <c r="X96" s="37" t="str">
        <f>IFERROR(SUMIF(Datenbasis!$B:$B,CONCATENATE($C96,X$3),Datenbasis!$S:$S)/COUNTIF(Datenbasis!$B:$B,CONCATENATE($C96,'Tabellarische Auswertung'!X$3)),"")</f>
        <v/>
      </c>
      <c r="Y96" s="37" t="str">
        <f t="shared" si="13"/>
        <v/>
      </c>
      <c r="Z96" s="38" t="str">
        <f t="shared" si="14"/>
        <v/>
      </c>
      <c r="AA96" s="39" t="str">
        <f t="shared" si="16"/>
        <v/>
      </c>
      <c r="AB96" s="39"/>
      <c r="AC96" s="39" t="str">
        <f t="shared" si="15"/>
        <v/>
      </c>
    </row>
    <row r="97" spans="1:29" ht="15" hidden="1">
      <c r="A97" s="35" t="str">
        <f>IF(IFERROR(INDEX(Datenbasis!I:I,MATCH($C97,Datenbasis!$F:$F,0)),"")=0,"",IFERROR(INDEX(Datenbasis!I:I,MATCH($C97,Datenbasis!$F:$F,0)),""))</f>
        <v/>
      </c>
      <c r="B97" s="35" t="str">
        <f>IF(IFERROR(INDEX(Datenbasis!E:E,MATCH($C97,Datenbasis!$F:$F,0)),"")=0,"",IFERROR(INDEX(Datenbasis!E:E,MATCH($C97,Datenbasis!$F:$F,0)),""))</f>
        <v/>
      </c>
      <c r="C97" s="36" t="str">
        <f>+IF(DropDown!B95=0," ",DropDown!B95)</f>
        <v xml:space="preserve"> </v>
      </c>
      <c r="D97" s="36" t="str">
        <f>IF(IFERROR(INDEX(Datenbasis!G:G,MATCH($C97,Datenbasis!$F:$F,0)),"")=0,"",IFERROR(INDEX(Datenbasis!G:G,MATCH($C97,Datenbasis!$F:$F,0)),""))</f>
        <v/>
      </c>
      <c r="E97" s="36" t="str">
        <f>IF(IFERROR(INDEX(Datenbasis!J:J,MATCH($C97,Datenbasis!$F:$F,0)),"")=0,"",IFERROR(INDEX(Datenbasis!J:J,MATCH($C97,Datenbasis!$F:$F,0)),""))</f>
        <v/>
      </c>
      <c r="F97" s="37" t="str">
        <f>IFERROR(SUMIF(Datenbasis!$B:$B,CONCATENATE($C97,F$3),Datenbasis!$S:$S)/COUNTIF(Datenbasis!$B:$B,CONCATENATE($C97,'Tabellarische Auswertung'!F$3)),"")</f>
        <v/>
      </c>
      <c r="G97" s="37" t="str">
        <f>IFERROR(SUMIF(Datenbasis!$B:$B,CONCATENATE($C97,G$3),Datenbasis!$S:$S)/COUNTIF(Datenbasis!$B:$B,CONCATENATE($C97,'Tabellarische Auswertung'!G$3)),"")</f>
        <v/>
      </c>
      <c r="H97" s="37" t="str">
        <f>IFERROR(SUMIF(Datenbasis!$B:$B,CONCATENATE($C97,H$3),Datenbasis!$S:$S)/COUNTIF(Datenbasis!$B:$B,CONCATENATE($C97,'Tabellarische Auswertung'!H$3)),"")</f>
        <v/>
      </c>
      <c r="I97" s="37" t="str">
        <f t="shared" si="9"/>
        <v/>
      </c>
      <c r="J97" s="37" t="str">
        <f>IFERROR(SUMIF(Datenbasis!$B:$B,CONCATENATE($C97,J$3),Datenbasis!$S:$S)/COUNTIF(Datenbasis!$B:$B,CONCATENATE($C97,'Tabellarische Auswertung'!J$3)),"")</f>
        <v/>
      </c>
      <c r="K97" s="37" t="str">
        <f>IFERROR(SUMIF(Datenbasis!$B:$B,CONCATENATE($C97,K$3),Datenbasis!$S:$S)/COUNTIF(Datenbasis!$B:$B,CONCATENATE($C97,'Tabellarische Auswertung'!K$3)),"")</f>
        <v/>
      </c>
      <c r="L97" s="37" t="str">
        <f>IFERROR(SUMIF(Datenbasis!$B:$B,CONCATENATE($C97,L$3),Datenbasis!$S:$S)/COUNTIF(Datenbasis!$B:$B,CONCATENATE($C97,'Tabellarische Auswertung'!L$3)),"")</f>
        <v/>
      </c>
      <c r="M97" s="37" t="str">
        <f t="shared" si="10"/>
        <v/>
      </c>
      <c r="N97" s="37" t="str">
        <f>IFERROR(SUMIF(Datenbasis!$B:$B,CONCATENATE($C97,N$3),Datenbasis!$S:$S)/COUNTIF(Datenbasis!$B:$B,CONCATENATE($C97,'Tabellarische Auswertung'!N$3)),"")</f>
        <v/>
      </c>
      <c r="O97" s="37" t="str">
        <f>IFERROR(SUMIF(Datenbasis!$B:$B,CONCATENATE($C97,O$3),Datenbasis!$S:$S)/COUNTIF(Datenbasis!$B:$B,CONCATENATE($C97,'Tabellarische Auswertung'!O$3)),"")</f>
        <v/>
      </c>
      <c r="P97" s="37" t="str">
        <f>IFERROR(SUMIF(Datenbasis!$B:$B,CONCATENATE($C97,P$3),Datenbasis!$S:$S)/COUNTIF(Datenbasis!$B:$B,CONCATENATE($C97,'Tabellarische Auswertung'!P$3)),"")</f>
        <v/>
      </c>
      <c r="Q97" s="37" t="str">
        <f t="shared" si="11"/>
        <v/>
      </c>
      <c r="R97" s="37" t="str">
        <f>IFERROR(SUMIF(Datenbasis!$B:$B,CONCATENATE($C97,R$3),Datenbasis!$S:$S)/COUNTIF(Datenbasis!$B:$B,CONCATENATE($C97,'Tabellarische Auswertung'!R$3)),"")</f>
        <v/>
      </c>
      <c r="S97" s="37" t="str">
        <f>IFERROR(SUMIF(Datenbasis!$B:$B,CONCATENATE($C97,S$3),Datenbasis!$S:$S)/COUNTIF(Datenbasis!$B:$B,CONCATENATE($C97,'Tabellarische Auswertung'!S$3)),"")</f>
        <v/>
      </c>
      <c r="T97" s="37" t="str">
        <f>IFERROR(SUMIF(Datenbasis!$B:$B,CONCATENATE($C97,T$3),Datenbasis!$S:$S)/COUNTIF(Datenbasis!$B:$B,CONCATENATE($C97,'Tabellarische Auswertung'!T$3)),"")</f>
        <v/>
      </c>
      <c r="U97" s="37" t="str">
        <f t="shared" si="12"/>
        <v/>
      </c>
      <c r="V97" s="37" t="str">
        <f>IFERROR(SUMIF(Datenbasis!$B:$B,CONCATENATE($C97,V$3),Datenbasis!$S:$S)/COUNTIF(Datenbasis!$B:$B,CONCATENATE($C97,'Tabellarische Auswertung'!V$3)),"")</f>
        <v/>
      </c>
      <c r="W97" s="37" t="str">
        <f>IFERROR(SUMIF(Datenbasis!$B:$B,CONCATENATE($C97,W$3),Datenbasis!$S:$S)/COUNTIF(Datenbasis!$B:$B,CONCATENATE($C97,'Tabellarische Auswertung'!W$3)),"")</f>
        <v/>
      </c>
      <c r="X97" s="37" t="str">
        <f>IFERROR(SUMIF(Datenbasis!$B:$B,CONCATENATE($C97,X$3),Datenbasis!$S:$S)/COUNTIF(Datenbasis!$B:$B,CONCATENATE($C97,'Tabellarische Auswertung'!X$3)),"")</f>
        <v/>
      </c>
      <c r="Y97" s="37" t="str">
        <f t="shared" si="13"/>
        <v/>
      </c>
      <c r="Z97" s="38" t="str">
        <f t="shared" si="14"/>
        <v/>
      </c>
      <c r="AA97" s="39" t="str">
        <f t="shared" si="16"/>
        <v/>
      </c>
      <c r="AB97" s="39"/>
      <c r="AC97" s="39" t="str">
        <f t="shared" si="15"/>
        <v/>
      </c>
    </row>
    <row r="98" spans="1:29" ht="15" hidden="1">
      <c r="A98" s="35" t="str">
        <f>IF(IFERROR(INDEX(Datenbasis!I:I,MATCH($C98,Datenbasis!$F:$F,0)),"")=0,"",IFERROR(INDEX(Datenbasis!I:I,MATCH($C98,Datenbasis!$F:$F,0)),""))</f>
        <v/>
      </c>
      <c r="B98" s="35" t="str">
        <f>IF(IFERROR(INDEX(Datenbasis!E:E,MATCH($C98,Datenbasis!$F:$F,0)),"")=0,"",IFERROR(INDEX(Datenbasis!E:E,MATCH($C98,Datenbasis!$F:$F,0)),""))</f>
        <v/>
      </c>
      <c r="C98" s="36" t="str">
        <f>+IF(DropDown!B96=0," ",DropDown!B96)</f>
        <v xml:space="preserve"> </v>
      </c>
      <c r="D98" s="36" t="str">
        <f>IF(IFERROR(INDEX(Datenbasis!G:G,MATCH($C98,Datenbasis!$F:$F,0)),"")=0,"",IFERROR(INDEX(Datenbasis!G:G,MATCH($C98,Datenbasis!$F:$F,0)),""))</f>
        <v/>
      </c>
      <c r="E98" s="36" t="str">
        <f>IF(IFERROR(INDEX(Datenbasis!J:J,MATCH($C98,Datenbasis!$F:$F,0)),"")=0,"",IFERROR(INDEX(Datenbasis!J:J,MATCH($C98,Datenbasis!$F:$F,0)),""))</f>
        <v/>
      </c>
      <c r="F98" s="37" t="str">
        <f>IFERROR(SUMIF(Datenbasis!$B:$B,CONCATENATE($C98,F$3),Datenbasis!$S:$S)/COUNTIF(Datenbasis!$B:$B,CONCATENATE($C98,'Tabellarische Auswertung'!F$3)),"")</f>
        <v/>
      </c>
      <c r="G98" s="37" t="str">
        <f>IFERROR(SUMIF(Datenbasis!$B:$B,CONCATENATE($C98,G$3),Datenbasis!$S:$S)/COUNTIF(Datenbasis!$B:$B,CONCATENATE($C98,'Tabellarische Auswertung'!G$3)),"")</f>
        <v/>
      </c>
      <c r="H98" s="37" t="str">
        <f>IFERROR(SUMIF(Datenbasis!$B:$B,CONCATENATE($C98,H$3),Datenbasis!$S:$S)/COUNTIF(Datenbasis!$B:$B,CONCATENATE($C98,'Tabellarische Auswertung'!H$3)),"")</f>
        <v/>
      </c>
      <c r="I98" s="37" t="str">
        <f t="shared" si="9"/>
        <v/>
      </c>
      <c r="J98" s="37" t="str">
        <f>IFERROR(SUMIF(Datenbasis!$B:$B,CONCATENATE($C98,J$3),Datenbasis!$S:$S)/COUNTIF(Datenbasis!$B:$B,CONCATENATE($C98,'Tabellarische Auswertung'!J$3)),"")</f>
        <v/>
      </c>
      <c r="K98" s="37" t="str">
        <f>IFERROR(SUMIF(Datenbasis!$B:$B,CONCATENATE($C98,K$3),Datenbasis!$S:$S)/COUNTIF(Datenbasis!$B:$B,CONCATENATE($C98,'Tabellarische Auswertung'!K$3)),"")</f>
        <v/>
      </c>
      <c r="L98" s="37" t="str">
        <f>IFERROR(SUMIF(Datenbasis!$B:$B,CONCATENATE($C98,L$3),Datenbasis!$S:$S)/COUNTIF(Datenbasis!$B:$B,CONCATENATE($C98,'Tabellarische Auswertung'!L$3)),"")</f>
        <v/>
      </c>
      <c r="M98" s="37" t="str">
        <f t="shared" si="10"/>
        <v/>
      </c>
      <c r="N98" s="37" t="str">
        <f>IFERROR(SUMIF(Datenbasis!$B:$B,CONCATENATE($C98,N$3),Datenbasis!$S:$S)/COUNTIF(Datenbasis!$B:$B,CONCATENATE($C98,'Tabellarische Auswertung'!N$3)),"")</f>
        <v/>
      </c>
      <c r="O98" s="37" t="str">
        <f>IFERROR(SUMIF(Datenbasis!$B:$B,CONCATENATE($C98,O$3),Datenbasis!$S:$S)/COUNTIF(Datenbasis!$B:$B,CONCATENATE($C98,'Tabellarische Auswertung'!O$3)),"")</f>
        <v/>
      </c>
      <c r="P98" s="37" t="str">
        <f>IFERROR(SUMIF(Datenbasis!$B:$B,CONCATENATE($C98,P$3),Datenbasis!$S:$S)/COUNTIF(Datenbasis!$B:$B,CONCATENATE($C98,'Tabellarische Auswertung'!P$3)),"")</f>
        <v/>
      </c>
      <c r="Q98" s="37" t="str">
        <f t="shared" si="11"/>
        <v/>
      </c>
      <c r="R98" s="37" t="str">
        <f>IFERROR(SUMIF(Datenbasis!$B:$B,CONCATENATE($C98,R$3),Datenbasis!$S:$S)/COUNTIF(Datenbasis!$B:$B,CONCATENATE($C98,'Tabellarische Auswertung'!R$3)),"")</f>
        <v/>
      </c>
      <c r="S98" s="37" t="str">
        <f>IFERROR(SUMIF(Datenbasis!$B:$B,CONCATENATE($C98,S$3),Datenbasis!$S:$S)/COUNTIF(Datenbasis!$B:$B,CONCATENATE($C98,'Tabellarische Auswertung'!S$3)),"")</f>
        <v/>
      </c>
      <c r="T98" s="37" t="str">
        <f>IFERROR(SUMIF(Datenbasis!$B:$B,CONCATENATE($C98,T$3),Datenbasis!$S:$S)/COUNTIF(Datenbasis!$B:$B,CONCATENATE($C98,'Tabellarische Auswertung'!T$3)),"")</f>
        <v/>
      </c>
      <c r="U98" s="37" t="str">
        <f t="shared" si="12"/>
        <v/>
      </c>
      <c r="V98" s="37" t="str">
        <f>IFERROR(SUMIF(Datenbasis!$B:$B,CONCATENATE($C98,V$3),Datenbasis!$S:$S)/COUNTIF(Datenbasis!$B:$B,CONCATENATE($C98,'Tabellarische Auswertung'!V$3)),"")</f>
        <v/>
      </c>
      <c r="W98" s="37" t="str">
        <f>IFERROR(SUMIF(Datenbasis!$B:$B,CONCATENATE($C98,W$3),Datenbasis!$S:$S)/COUNTIF(Datenbasis!$B:$B,CONCATENATE($C98,'Tabellarische Auswertung'!W$3)),"")</f>
        <v/>
      </c>
      <c r="X98" s="37" t="str">
        <f>IFERROR(SUMIF(Datenbasis!$B:$B,CONCATENATE($C98,X$3),Datenbasis!$S:$S)/COUNTIF(Datenbasis!$B:$B,CONCATENATE($C98,'Tabellarische Auswertung'!X$3)),"")</f>
        <v/>
      </c>
      <c r="Y98" s="37" t="str">
        <f t="shared" si="13"/>
        <v/>
      </c>
      <c r="Z98" s="38" t="str">
        <f t="shared" si="14"/>
        <v/>
      </c>
      <c r="AA98" s="39" t="str">
        <f t="shared" si="16"/>
        <v/>
      </c>
      <c r="AB98" s="39"/>
      <c r="AC98" s="39" t="str">
        <f t="shared" si="15"/>
        <v/>
      </c>
    </row>
    <row r="99" spans="1:29" ht="15" hidden="1">
      <c r="A99" s="35" t="str">
        <f>IF(IFERROR(INDEX(Datenbasis!I:I,MATCH($C99,Datenbasis!$F:$F,0)),"")=0,"",IFERROR(INDEX(Datenbasis!I:I,MATCH($C99,Datenbasis!$F:$F,0)),""))</f>
        <v/>
      </c>
      <c r="B99" s="35" t="str">
        <f>IF(IFERROR(INDEX(Datenbasis!E:E,MATCH($C99,Datenbasis!$F:$F,0)),"")=0,"",IFERROR(INDEX(Datenbasis!E:E,MATCH($C99,Datenbasis!$F:$F,0)),""))</f>
        <v/>
      </c>
      <c r="C99" s="36" t="str">
        <f>+IF(DropDown!B97=0," ",DropDown!B97)</f>
        <v xml:space="preserve"> </v>
      </c>
      <c r="D99" s="36" t="str">
        <f>IF(IFERROR(INDEX(Datenbasis!G:G,MATCH($C99,Datenbasis!$F:$F,0)),"")=0,"",IFERROR(INDEX(Datenbasis!G:G,MATCH($C99,Datenbasis!$F:$F,0)),""))</f>
        <v/>
      </c>
      <c r="E99" s="36" t="str">
        <f>IF(IFERROR(INDEX(Datenbasis!J:J,MATCH($C99,Datenbasis!$F:$F,0)),"")=0,"",IFERROR(INDEX(Datenbasis!J:J,MATCH($C99,Datenbasis!$F:$F,0)),""))</f>
        <v/>
      </c>
      <c r="F99" s="37" t="str">
        <f>IFERROR(SUMIF(Datenbasis!$B:$B,CONCATENATE($C99,F$3),Datenbasis!$S:$S)/COUNTIF(Datenbasis!$B:$B,CONCATENATE($C99,'Tabellarische Auswertung'!F$3)),"")</f>
        <v/>
      </c>
      <c r="G99" s="37" t="str">
        <f>IFERROR(SUMIF(Datenbasis!$B:$B,CONCATENATE($C99,G$3),Datenbasis!$S:$S)/COUNTIF(Datenbasis!$B:$B,CONCATENATE($C99,'Tabellarische Auswertung'!G$3)),"")</f>
        <v/>
      </c>
      <c r="H99" s="37" t="str">
        <f>IFERROR(SUMIF(Datenbasis!$B:$B,CONCATENATE($C99,H$3),Datenbasis!$S:$S)/COUNTIF(Datenbasis!$B:$B,CONCATENATE($C99,'Tabellarische Auswertung'!H$3)),"")</f>
        <v/>
      </c>
      <c r="I99" s="37" t="str">
        <f t="shared" si="9"/>
        <v/>
      </c>
      <c r="J99" s="37" t="str">
        <f>IFERROR(SUMIF(Datenbasis!$B:$B,CONCATENATE($C99,J$3),Datenbasis!$S:$S)/COUNTIF(Datenbasis!$B:$B,CONCATENATE($C99,'Tabellarische Auswertung'!J$3)),"")</f>
        <v/>
      </c>
      <c r="K99" s="37" t="str">
        <f>IFERROR(SUMIF(Datenbasis!$B:$B,CONCATENATE($C99,K$3),Datenbasis!$S:$S)/COUNTIF(Datenbasis!$B:$B,CONCATENATE($C99,'Tabellarische Auswertung'!K$3)),"")</f>
        <v/>
      </c>
      <c r="L99" s="37" t="str">
        <f>IFERROR(SUMIF(Datenbasis!$B:$B,CONCATENATE($C99,L$3),Datenbasis!$S:$S)/COUNTIF(Datenbasis!$B:$B,CONCATENATE($C99,'Tabellarische Auswertung'!L$3)),"")</f>
        <v/>
      </c>
      <c r="M99" s="37" t="str">
        <f t="shared" si="10"/>
        <v/>
      </c>
      <c r="N99" s="37" t="str">
        <f>IFERROR(SUMIF(Datenbasis!$B:$B,CONCATENATE($C99,N$3),Datenbasis!$S:$S)/COUNTIF(Datenbasis!$B:$B,CONCATENATE($C99,'Tabellarische Auswertung'!N$3)),"")</f>
        <v/>
      </c>
      <c r="O99" s="37" t="str">
        <f>IFERROR(SUMIF(Datenbasis!$B:$B,CONCATENATE($C99,O$3),Datenbasis!$S:$S)/COUNTIF(Datenbasis!$B:$B,CONCATENATE($C99,'Tabellarische Auswertung'!O$3)),"")</f>
        <v/>
      </c>
      <c r="P99" s="37" t="str">
        <f>IFERROR(SUMIF(Datenbasis!$B:$B,CONCATENATE($C99,P$3),Datenbasis!$S:$S)/COUNTIF(Datenbasis!$B:$B,CONCATENATE($C99,'Tabellarische Auswertung'!P$3)),"")</f>
        <v/>
      </c>
      <c r="Q99" s="37" t="str">
        <f t="shared" si="11"/>
        <v/>
      </c>
      <c r="R99" s="37" t="str">
        <f>IFERROR(SUMIF(Datenbasis!$B:$B,CONCATENATE($C99,R$3),Datenbasis!$S:$S)/COUNTIF(Datenbasis!$B:$B,CONCATENATE($C99,'Tabellarische Auswertung'!R$3)),"")</f>
        <v/>
      </c>
      <c r="S99" s="37" t="str">
        <f>IFERROR(SUMIF(Datenbasis!$B:$B,CONCATENATE($C99,S$3),Datenbasis!$S:$S)/COUNTIF(Datenbasis!$B:$B,CONCATENATE($C99,'Tabellarische Auswertung'!S$3)),"")</f>
        <v/>
      </c>
      <c r="T99" s="37" t="str">
        <f>IFERROR(SUMIF(Datenbasis!$B:$B,CONCATENATE($C99,T$3),Datenbasis!$S:$S)/COUNTIF(Datenbasis!$B:$B,CONCATENATE($C99,'Tabellarische Auswertung'!T$3)),"")</f>
        <v/>
      </c>
      <c r="U99" s="37" t="str">
        <f t="shared" si="12"/>
        <v/>
      </c>
      <c r="V99" s="37" t="str">
        <f>IFERROR(SUMIF(Datenbasis!$B:$B,CONCATENATE($C99,V$3),Datenbasis!$S:$S)/COUNTIF(Datenbasis!$B:$B,CONCATENATE($C99,'Tabellarische Auswertung'!V$3)),"")</f>
        <v/>
      </c>
      <c r="W99" s="37" t="str">
        <f>IFERROR(SUMIF(Datenbasis!$B:$B,CONCATENATE($C99,W$3),Datenbasis!$S:$S)/COUNTIF(Datenbasis!$B:$B,CONCATENATE($C99,'Tabellarische Auswertung'!W$3)),"")</f>
        <v/>
      </c>
      <c r="X99" s="37" t="str">
        <f>IFERROR(SUMIF(Datenbasis!$B:$B,CONCATENATE($C99,X$3),Datenbasis!$S:$S)/COUNTIF(Datenbasis!$B:$B,CONCATENATE($C99,'Tabellarische Auswertung'!X$3)),"")</f>
        <v/>
      </c>
      <c r="Y99" s="37" t="str">
        <f t="shared" si="13"/>
        <v/>
      </c>
      <c r="Z99" s="38" t="str">
        <f t="shared" si="14"/>
        <v/>
      </c>
      <c r="AA99" s="39" t="str">
        <f t="shared" si="16"/>
        <v/>
      </c>
      <c r="AB99" s="39"/>
      <c r="AC99" s="39" t="str">
        <f t="shared" si="15"/>
        <v/>
      </c>
    </row>
    <row r="100" spans="1:29" ht="15" hidden="1">
      <c r="A100" s="35" t="str">
        <f>IF(IFERROR(INDEX(Datenbasis!I:I,MATCH($C100,Datenbasis!$F:$F,0)),"")=0,"",IFERROR(INDEX(Datenbasis!I:I,MATCH($C100,Datenbasis!$F:$F,0)),""))</f>
        <v/>
      </c>
      <c r="B100" s="35" t="str">
        <f>IF(IFERROR(INDEX(Datenbasis!E:E,MATCH($C100,Datenbasis!$F:$F,0)),"")=0,"",IFERROR(INDEX(Datenbasis!E:E,MATCH($C100,Datenbasis!$F:$F,0)),""))</f>
        <v/>
      </c>
      <c r="C100" s="36" t="str">
        <f>+IF(DropDown!B98=0," ",DropDown!B98)</f>
        <v xml:space="preserve"> </v>
      </c>
      <c r="D100" s="36" t="str">
        <f>IF(IFERROR(INDEX(Datenbasis!G:G,MATCH($C100,Datenbasis!$F:$F,0)),"")=0,"",IFERROR(INDEX(Datenbasis!G:G,MATCH($C100,Datenbasis!$F:$F,0)),""))</f>
        <v/>
      </c>
      <c r="E100" s="36" t="str">
        <f>IF(IFERROR(INDEX(Datenbasis!J:J,MATCH($C100,Datenbasis!$F:$F,0)),"")=0,"",IFERROR(INDEX(Datenbasis!J:J,MATCH($C100,Datenbasis!$F:$F,0)),""))</f>
        <v/>
      </c>
      <c r="F100" s="37" t="str">
        <f>IFERROR(SUMIF(Datenbasis!$B:$B,CONCATENATE($C100,F$3),Datenbasis!$S:$S)/COUNTIF(Datenbasis!$B:$B,CONCATENATE($C100,'Tabellarische Auswertung'!F$3)),"")</f>
        <v/>
      </c>
      <c r="G100" s="37" t="str">
        <f>IFERROR(SUMIF(Datenbasis!$B:$B,CONCATENATE($C100,G$3),Datenbasis!$S:$S)/COUNTIF(Datenbasis!$B:$B,CONCATENATE($C100,'Tabellarische Auswertung'!G$3)),"")</f>
        <v/>
      </c>
      <c r="H100" s="37" t="str">
        <f>IFERROR(SUMIF(Datenbasis!$B:$B,CONCATENATE($C100,H$3),Datenbasis!$S:$S)/COUNTIF(Datenbasis!$B:$B,CONCATENATE($C100,'Tabellarische Auswertung'!H$3)),"")</f>
        <v/>
      </c>
      <c r="I100" s="37" t="str">
        <f t="shared" si="9"/>
        <v/>
      </c>
      <c r="J100" s="37" t="str">
        <f>IFERROR(SUMIF(Datenbasis!$B:$B,CONCATENATE($C100,J$3),Datenbasis!$S:$S)/COUNTIF(Datenbasis!$B:$B,CONCATENATE($C100,'Tabellarische Auswertung'!J$3)),"")</f>
        <v/>
      </c>
      <c r="K100" s="37" t="str">
        <f>IFERROR(SUMIF(Datenbasis!$B:$B,CONCATENATE($C100,K$3),Datenbasis!$S:$S)/COUNTIF(Datenbasis!$B:$B,CONCATENATE($C100,'Tabellarische Auswertung'!K$3)),"")</f>
        <v/>
      </c>
      <c r="L100" s="37" t="str">
        <f>IFERROR(SUMIF(Datenbasis!$B:$B,CONCATENATE($C100,L$3),Datenbasis!$S:$S)/COUNTIF(Datenbasis!$B:$B,CONCATENATE($C100,'Tabellarische Auswertung'!L$3)),"")</f>
        <v/>
      </c>
      <c r="M100" s="37" t="str">
        <f t="shared" si="10"/>
        <v/>
      </c>
      <c r="N100" s="37" t="str">
        <f>IFERROR(SUMIF(Datenbasis!$B:$B,CONCATENATE($C100,N$3),Datenbasis!$S:$S)/COUNTIF(Datenbasis!$B:$B,CONCATENATE($C100,'Tabellarische Auswertung'!N$3)),"")</f>
        <v/>
      </c>
      <c r="O100" s="37" t="str">
        <f>IFERROR(SUMIF(Datenbasis!$B:$B,CONCATENATE($C100,O$3),Datenbasis!$S:$S)/COUNTIF(Datenbasis!$B:$B,CONCATENATE($C100,'Tabellarische Auswertung'!O$3)),"")</f>
        <v/>
      </c>
      <c r="P100" s="37" t="str">
        <f>IFERROR(SUMIF(Datenbasis!$B:$B,CONCATENATE($C100,P$3),Datenbasis!$S:$S)/COUNTIF(Datenbasis!$B:$B,CONCATENATE($C100,'Tabellarische Auswertung'!P$3)),"")</f>
        <v/>
      </c>
      <c r="Q100" s="37" t="str">
        <f t="shared" si="11"/>
        <v/>
      </c>
      <c r="R100" s="37" t="str">
        <f>IFERROR(SUMIF(Datenbasis!$B:$B,CONCATENATE($C100,R$3),Datenbasis!$S:$S)/COUNTIF(Datenbasis!$B:$B,CONCATENATE($C100,'Tabellarische Auswertung'!R$3)),"")</f>
        <v/>
      </c>
      <c r="S100" s="37" t="str">
        <f>IFERROR(SUMIF(Datenbasis!$B:$B,CONCATENATE($C100,S$3),Datenbasis!$S:$S)/COUNTIF(Datenbasis!$B:$B,CONCATENATE($C100,'Tabellarische Auswertung'!S$3)),"")</f>
        <v/>
      </c>
      <c r="T100" s="37" t="str">
        <f>IFERROR(SUMIF(Datenbasis!$B:$B,CONCATENATE($C100,T$3),Datenbasis!$S:$S)/COUNTIF(Datenbasis!$B:$B,CONCATENATE($C100,'Tabellarische Auswertung'!T$3)),"")</f>
        <v/>
      </c>
      <c r="U100" s="37" t="str">
        <f t="shared" si="12"/>
        <v/>
      </c>
      <c r="V100" s="37" t="str">
        <f>IFERROR(SUMIF(Datenbasis!$B:$B,CONCATENATE($C100,V$3),Datenbasis!$S:$S)/COUNTIF(Datenbasis!$B:$B,CONCATENATE($C100,'Tabellarische Auswertung'!V$3)),"")</f>
        <v/>
      </c>
      <c r="W100" s="37" t="str">
        <f>IFERROR(SUMIF(Datenbasis!$B:$B,CONCATENATE($C100,W$3),Datenbasis!$S:$S)/COUNTIF(Datenbasis!$B:$B,CONCATENATE($C100,'Tabellarische Auswertung'!W$3)),"")</f>
        <v/>
      </c>
      <c r="X100" s="37" t="str">
        <f>IFERROR(SUMIF(Datenbasis!$B:$B,CONCATENATE($C100,X$3),Datenbasis!$S:$S)/COUNTIF(Datenbasis!$B:$B,CONCATENATE($C100,'Tabellarische Auswertung'!X$3)),"")</f>
        <v/>
      </c>
      <c r="Y100" s="37" t="str">
        <f t="shared" si="13"/>
        <v/>
      </c>
      <c r="Z100" s="38" t="str">
        <f t="shared" si="14"/>
        <v/>
      </c>
      <c r="AA100" s="39" t="str">
        <f t="shared" si="16"/>
        <v/>
      </c>
      <c r="AB100" s="39"/>
      <c r="AC100" s="39" t="str">
        <f t="shared" si="15"/>
        <v/>
      </c>
    </row>
    <row r="101" spans="1:29" ht="15" hidden="1">
      <c r="A101" s="35" t="str">
        <f>IF(IFERROR(INDEX(Datenbasis!I:I,MATCH($C101,Datenbasis!$F:$F,0)),"")=0,"",IFERROR(INDEX(Datenbasis!I:I,MATCH($C101,Datenbasis!$F:$F,0)),""))</f>
        <v/>
      </c>
      <c r="B101" s="35" t="str">
        <f>IF(IFERROR(INDEX(Datenbasis!E:E,MATCH($C101,Datenbasis!$F:$F,0)),"")=0,"",IFERROR(INDEX(Datenbasis!E:E,MATCH($C101,Datenbasis!$F:$F,0)),""))</f>
        <v/>
      </c>
      <c r="C101" s="36" t="str">
        <f>+IF(DropDown!B99=0," ",DropDown!B99)</f>
        <v xml:space="preserve"> </v>
      </c>
      <c r="D101" s="36" t="str">
        <f>IF(IFERROR(INDEX(Datenbasis!G:G,MATCH($C101,Datenbasis!$F:$F,0)),"")=0,"",IFERROR(INDEX(Datenbasis!G:G,MATCH($C101,Datenbasis!$F:$F,0)),""))</f>
        <v/>
      </c>
      <c r="E101" s="36" t="str">
        <f>IF(IFERROR(INDEX(Datenbasis!J:J,MATCH($C101,Datenbasis!$F:$F,0)),"")=0,"",IFERROR(INDEX(Datenbasis!J:J,MATCH($C101,Datenbasis!$F:$F,0)),""))</f>
        <v/>
      </c>
      <c r="F101" s="37" t="str">
        <f>IFERROR(SUMIF(Datenbasis!$B:$B,CONCATENATE($C101,F$3),Datenbasis!$S:$S)/COUNTIF(Datenbasis!$B:$B,CONCATENATE($C101,'Tabellarische Auswertung'!F$3)),"")</f>
        <v/>
      </c>
      <c r="G101" s="37" t="str">
        <f>IFERROR(SUMIF(Datenbasis!$B:$B,CONCATENATE($C101,G$3),Datenbasis!$S:$S)/COUNTIF(Datenbasis!$B:$B,CONCATENATE($C101,'Tabellarische Auswertung'!G$3)),"")</f>
        <v/>
      </c>
      <c r="H101" s="37" t="str">
        <f>IFERROR(SUMIF(Datenbasis!$B:$B,CONCATENATE($C101,H$3),Datenbasis!$S:$S)/COUNTIF(Datenbasis!$B:$B,CONCATENATE($C101,'Tabellarische Auswertung'!H$3)),"")</f>
        <v/>
      </c>
      <c r="I101" s="37" t="str">
        <f t="shared" si="9"/>
        <v/>
      </c>
      <c r="J101" s="37" t="str">
        <f>IFERROR(SUMIF(Datenbasis!$B:$B,CONCATENATE($C101,J$3),Datenbasis!$S:$S)/COUNTIF(Datenbasis!$B:$B,CONCATENATE($C101,'Tabellarische Auswertung'!J$3)),"")</f>
        <v/>
      </c>
      <c r="K101" s="37" t="str">
        <f>IFERROR(SUMIF(Datenbasis!$B:$B,CONCATENATE($C101,K$3),Datenbasis!$S:$S)/COUNTIF(Datenbasis!$B:$B,CONCATENATE($C101,'Tabellarische Auswertung'!K$3)),"")</f>
        <v/>
      </c>
      <c r="L101" s="37" t="str">
        <f>IFERROR(SUMIF(Datenbasis!$B:$B,CONCATENATE($C101,L$3),Datenbasis!$S:$S)/COUNTIF(Datenbasis!$B:$B,CONCATENATE($C101,'Tabellarische Auswertung'!L$3)),"")</f>
        <v/>
      </c>
      <c r="M101" s="37" t="str">
        <f t="shared" si="10"/>
        <v/>
      </c>
      <c r="N101" s="37" t="str">
        <f>IFERROR(SUMIF(Datenbasis!$B:$B,CONCATENATE($C101,N$3),Datenbasis!$S:$S)/COUNTIF(Datenbasis!$B:$B,CONCATENATE($C101,'Tabellarische Auswertung'!N$3)),"")</f>
        <v/>
      </c>
      <c r="O101" s="37" t="str">
        <f>IFERROR(SUMIF(Datenbasis!$B:$B,CONCATENATE($C101,O$3),Datenbasis!$S:$S)/COUNTIF(Datenbasis!$B:$B,CONCATENATE($C101,'Tabellarische Auswertung'!O$3)),"")</f>
        <v/>
      </c>
      <c r="P101" s="37" t="str">
        <f>IFERROR(SUMIF(Datenbasis!$B:$B,CONCATENATE($C101,P$3),Datenbasis!$S:$S)/COUNTIF(Datenbasis!$B:$B,CONCATENATE($C101,'Tabellarische Auswertung'!P$3)),"")</f>
        <v/>
      </c>
      <c r="Q101" s="37" t="str">
        <f t="shared" si="11"/>
        <v/>
      </c>
      <c r="R101" s="37" t="str">
        <f>IFERROR(SUMIF(Datenbasis!$B:$B,CONCATENATE($C101,R$3),Datenbasis!$S:$S)/COUNTIF(Datenbasis!$B:$B,CONCATENATE($C101,'Tabellarische Auswertung'!R$3)),"")</f>
        <v/>
      </c>
      <c r="S101" s="37" t="str">
        <f>IFERROR(SUMIF(Datenbasis!$B:$B,CONCATENATE($C101,S$3),Datenbasis!$S:$S)/COUNTIF(Datenbasis!$B:$B,CONCATENATE($C101,'Tabellarische Auswertung'!S$3)),"")</f>
        <v/>
      </c>
      <c r="T101" s="37" t="str">
        <f>IFERROR(SUMIF(Datenbasis!$B:$B,CONCATENATE($C101,T$3),Datenbasis!$S:$S)/COUNTIF(Datenbasis!$B:$B,CONCATENATE($C101,'Tabellarische Auswertung'!T$3)),"")</f>
        <v/>
      </c>
      <c r="U101" s="37" t="str">
        <f t="shared" si="12"/>
        <v/>
      </c>
      <c r="V101" s="37" t="str">
        <f>IFERROR(SUMIF(Datenbasis!$B:$B,CONCATENATE($C101,V$3),Datenbasis!$S:$S)/COUNTIF(Datenbasis!$B:$B,CONCATENATE($C101,'Tabellarische Auswertung'!V$3)),"")</f>
        <v/>
      </c>
      <c r="W101" s="37" t="str">
        <f>IFERROR(SUMIF(Datenbasis!$B:$B,CONCATENATE($C101,W$3),Datenbasis!$S:$S)/COUNTIF(Datenbasis!$B:$B,CONCATENATE($C101,'Tabellarische Auswertung'!W$3)),"")</f>
        <v/>
      </c>
      <c r="X101" s="37" t="str">
        <f>IFERROR(SUMIF(Datenbasis!$B:$B,CONCATENATE($C101,X$3),Datenbasis!$S:$S)/COUNTIF(Datenbasis!$B:$B,CONCATENATE($C101,'Tabellarische Auswertung'!X$3)),"")</f>
        <v/>
      </c>
      <c r="Y101" s="37" t="str">
        <f t="shared" si="13"/>
        <v/>
      </c>
      <c r="Z101" s="38" t="str">
        <f t="shared" si="14"/>
        <v/>
      </c>
      <c r="AA101" s="39" t="str">
        <f t="shared" si="16"/>
        <v/>
      </c>
      <c r="AB101" s="39"/>
      <c r="AC101" s="39" t="str">
        <f t="shared" si="15"/>
        <v/>
      </c>
    </row>
    <row r="102" spans="1:29" ht="15" hidden="1">
      <c r="A102" s="35" t="str">
        <f>IF(IFERROR(INDEX(Datenbasis!I:I,MATCH($C102,Datenbasis!$F:$F,0)),"")=0,"",IFERROR(INDEX(Datenbasis!I:I,MATCH($C102,Datenbasis!$F:$F,0)),""))</f>
        <v/>
      </c>
      <c r="B102" s="35" t="str">
        <f>IF(IFERROR(INDEX(Datenbasis!E:E,MATCH($C102,Datenbasis!$F:$F,0)),"")=0,"",IFERROR(INDEX(Datenbasis!E:E,MATCH($C102,Datenbasis!$F:$F,0)),""))</f>
        <v/>
      </c>
      <c r="C102" s="36" t="str">
        <f>+IF(DropDown!B100=0," ",DropDown!B100)</f>
        <v xml:space="preserve"> </v>
      </c>
      <c r="D102" s="36" t="str">
        <f>IF(IFERROR(INDEX(Datenbasis!G:G,MATCH($C102,Datenbasis!$F:$F,0)),"")=0,"",IFERROR(INDEX(Datenbasis!G:G,MATCH($C102,Datenbasis!$F:$F,0)),""))</f>
        <v/>
      </c>
      <c r="E102" s="36" t="str">
        <f>IF(IFERROR(INDEX(Datenbasis!J:J,MATCH($C102,Datenbasis!$F:$F,0)),"")=0,"",IFERROR(INDEX(Datenbasis!J:J,MATCH($C102,Datenbasis!$F:$F,0)),""))</f>
        <v/>
      </c>
      <c r="F102" s="37" t="str">
        <f>IFERROR(SUMIF(Datenbasis!$B:$B,CONCATENATE($C102,F$3),Datenbasis!$S:$S)/COUNTIF(Datenbasis!$B:$B,CONCATENATE($C102,'Tabellarische Auswertung'!F$3)),"")</f>
        <v/>
      </c>
      <c r="G102" s="37" t="str">
        <f>IFERROR(SUMIF(Datenbasis!$B:$B,CONCATENATE($C102,G$3),Datenbasis!$S:$S)/COUNTIF(Datenbasis!$B:$B,CONCATENATE($C102,'Tabellarische Auswertung'!G$3)),"")</f>
        <v/>
      </c>
      <c r="H102" s="37" t="str">
        <f>IFERROR(SUMIF(Datenbasis!$B:$B,CONCATENATE($C102,H$3),Datenbasis!$S:$S)/COUNTIF(Datenbasis!$B:$B,CONCATENATE($C102,'Tabellarische Auswertung'!H$3)),"")</f>
        <v/>
      </c>
      <c r="I102" s="37" t="str">
        <f t="shared" si="9"/>
        <v/>
      </c>
      <c r="J102" s="37" t="str">
        <f>IFERROR(SUMIF(Datenbasis!$B:$B,CONCATENATE($C102,J$3),Datenbasis!$S:$S)/COUNTIF(Datenbasis!$B:$B,CONCATENATE($C102,'Tabellarische Auswertung'!J$3)),"")</f>
        <v/>
      </c>
      <c r="K102" s="37" t="str">
        <f>IFERROR(SUMIF(Datenbasis!$B:$B,CONCATENATE($C102,K$3),Datenbasis!$S:$S)/COUNTIF(Datenbasis!$B:$B,CONCATENATE($C102,'Tabellarische Auswertung'!K$3)),"")</f>
        <v/>
      </c>
      <c r="L102" s="37" t="str">
        <f>IFERROR(SUMIF(Datenbasis!$B:$B,CONCATENATE($C102,L$3),Datenbasis!$S:$S)/COUNTIF(Datenbasis!$B:$B,CONCATENATE($C102,'Tabellarische Auswertung'!L$3)),"")</f>
        <v/>
      </c>
      <c r="M102" s="37" t="str">
        <f t="shared" si="10"/>
        <v/>
      </c>
      <c r="N102" s="37" t="str">
        <f>IFERROR(SUMIF(Datenbasis!$B:$B,CONCATENATE($C102,N$3),Datenbasis!$S:$S)/COUNTIF(Datenbasis!$B:$B,CONCATENATE($C102,'Tabellarische Auswertung'!N$3)),"")</f>
        <v/>
      </c>
      <c r="O102" s="37" t="str">
        <f>IFERROR(SUMIF(Datenbasis!$B:$B,CONCATENATE($C102,O$3),Datenbasis!$S:$S)/COUNTIF(Datenbasis!$B:$B,CONCATENATE($C102,'Tabellarische Auswertung'!O$3)),"")</f>
        <v/>
      </c>
      <c r="P102" s="37" t="str">
        <f>IFERROR(SUMIF(Datenbasis!$B:$B,CONCATENATE($C102,P$3),Datenbasis!$S:$S)/COUNTIF(Datenbasis!$B:$B,CONCATENATE($C102,'Tabellarische Auswertung'!P$3)),"")</f>
        <v/>
      </c>
      <c r="Q102" s="37" t="str">
        <f t="shared" si="11"/>
        <v/>
      </c>
      <c r="R102" s="37" t="str">
        <f>IFERROR(SUMIF(Datenbasis!$B:$B,CONCATENATE($C102,R$3),Datenbasis!$S:$S)/COUNTIF(Datenbasis!$B:$B,CONCATENATE($C102,'Tabellarische Auswertung'!R$3)),"")</f>
        <v/>
      </c>
      <c r="S102" s="37" t="str">
        <f>IFERROR(SUMIF(Datenbasis!$B:$B,CONCATENATE($C102,S$3),Datenbasis!$S:$S)/COUNTIF(Datenbasis!$B:$B,CONCATENATE($C102,'Tabellarische Auswertung'!S$3)),"")</f>
        <v/>
      </c>
      <c r="T102" s="37" t="str">
        <f>IFERROR(SUMIF(Datenbasis!$B:$B,CONCATENATE($C102,T$3),Datenbasis!$S:$S)/COUNTIF(Datenbasis!$B:$B,CONCATENATE($C102,'Tabellarische Auswertung'!T$3)),"")</f>
        <v/>
      </c>
      <c r="U102" s="37" t="str">
        <f t="shared" si="12"/>
        <v/>
      </c>
      <c r="V102" s="37" t="str">
        <f>IFERROR(SUMIF(Datenbasis!$B:$B,CONCATENATE($C102,V$3),Datenbasis!$S:$S)/COUNTIF(Datenbasis!$B:$B,CONCATENATE($C102,'Tabellarische Auswertung'!V$3)),"")</f>
        <v/>
      </c>
      <c r="W102" s="37" t="str">
        <f>IFERROR(SUMIF(Datenbasis!$B:$B,CONCATENATE($C102,W$3),Datenbasis!$S:$S)/COUNTIF(Datenbasis!$B:$B,CONCATENATE($C102,'Tabellarische Auswertung'!W$3)),"")</f>
        <v/>
      </c>
      <c r="X102" s="37" t="str">
        <f>IFERROR(SUMIF(Datenbasis!$B:$B,CONCATENATE($C102,X$3),Datenbasis!$S:$S)/COUNTIF(Datenbasis!$B:$B,CONCATENATE($C102,'Tabellarische Auswertung'!X$3)),"")</f>
        <v/>
      </c>
      <c r="Y102" s="37" t="str">
        <f t="shared" si="13"/>
        <v/>
      </c>
      <c r="Z102" s="38" t="str">
        <f t="shared" si="14"/>
        <v/>
      </c>
      <c r="AA102" s="39" t="str">
        <f t="shared" si="16"/>
        <v/>
      </c>
      <c r="AB102" s="39"/>
      <c r="AC102" s="39" t="str">
        <f t="shared" si="15"/>
        <v/>
      </c>
    </row>
    <row r="103" spans="1:29" ht="15" hidden="1">
      <c r="A103" s="35" t="str">
        <f>IF(IFERROR(INDEX(Datenbasis!I:I,MATCH($C103,Datenbasis!$F:$F,0)),"")=0,"",IFERROR(INDEX(Datenbasis!I:I,MATCH($C103,Datenbasis!$F:$F,0)),""))</f>
        <v/>
      </c>
      <c r="B103" s="35" t="str">
        <f>IF(IFERROR(INDEX(Datenbasis!E:E,MATCH($C103,Datenbasis!$F:$F,0)),"")=0,"",IFERROR(INDEX(Datenbasis!E:E,MATCH($C103,Datenbasis!$F:$F,0)),""))</f>
        <v/>
      </c>
      <c r="C103" s="36" t="str">
        <f>+IF(DropDown!B101=0," ",DropDown!B101)</f>
        <v xml:space="preserve"> </v>
      </c>
      <c r="D103" s="36" t="str">
        <f>IF(IFERROR(INDEX(Datenbasis!G:G,MATCH($C103,Datenbasis!$F:$F,0)),"")=0,"",IFERROR(INDEX(Datenbasis!G:G,MATCH($C103,Datenbasis!$F:$F,0)),""))</f>
        <v/>
      </c>
      <c r="E103" s="36" t="str">
        <f>IF(IFERROR(INDEX(Datenbasis!J:J,MATCH($C103,Datenbasis!$F:$F,0)),"")=0,"",IFERROR(INDEX(Datenbasis!J:J,MATCH($C103,Datenbasis!$F:$F,0)),""))</f>
        <v/>
      </c>
      <c r="F103" s="37" t="str">
        <f>IFERROR(SUMIF(Datenbasis!$B:$B,CONCATENATE($C103,F$3),Datenbasis!$S:$S)/COUNTIF(Datenbasis!$B:$B,CONCATENATE($C103,'Tabellarische Auswertung'!F$3)),"")</f>
        <v/>
      </c>
      <c r="G103" s="37" t="str">
        <f>IFERROR(SUMIF(Datenbasis!$B:$B,CONCATENATE($C103,G$3),Datenbasis!$S:$S)/COUNTIF(Datenbasis!$B:$B,CONCATENATE($C103,'Tabellarische Auswertung'!G$3)),"")</f>
        <v/>
      </c>
      <c r="H103" s="37" t="str">
        <f>IFERROR(SUMIF(Datenbasis!$B:$B,CONCATENATE($C103,H$3),Datenbasis!$S:$S)/COUNTIF(Datenbasis!$B:$B,CONCATENATE($C103,'Tabellarische Auswertung'!H$3)),"")</f>
        <v/>
      </c>
      <c r="I103" s="37" t="str">
        <f t="shared" si="9"/>
        <v/>
      </c>
      <c r="J103" s="37" t="str">
        <f>IFERROR(SUMIF(Datenbasis!$B:$B,CONCATENATE($C103,J$3),Datenbasis!$S:$S)/COUNTIF(Datenbasis!$B:$B,CONCATENATE($C103,'Tabellarische Auswertung'!J$3)),"")</f>
        <v/>
      </c>
      <c r="K103" s="37" t="str">
        <f>IFERROR(SUMIF(Datenbasis!$B:$B,CONCATENATE($C103,K$3),Datenbasis!$S:$S)/COUNTIF(Datenbasis!$B:$B,CONCATENATE($C103,'Tabellarische Auswertung'!K$3)),"")</f>
        <v/>
      </c>
      <c r="L103" s="37" t="str">
        <f>IFERROR(SUMIF(Datenbasis!$B:$B,CONCATENATE($C103,L$3),Datenbasis!$S:$S)/COUNTIF(Datenbasis!$B:$B,CONCATENATE($C103,'Tabellarische Auswertung'!L$3)),"")</f>
        <v/>
      </c>
      <c r="M103" s="37" t="str">
        <f t="shared" si="10"/>
        <v/>
      </c>
      <c r="N103" s="37" t="str">
        <f>IFERROR(SUMIF(Datenbasis!$B:$B,CONCATENATE($C103,N$3),Datenbasis!$S:$S)/COUNTIF(Datenbasis!$B:$B,CONCATENATE($C103,'Tabellarische Auswertung'!N$3)),"")</f>
        <v/>
      </c>
      <c r="O103" s="37" t="str">
        <f>IFERROR(SUMIF(Datenbasis!$B:$B,CONCATENATE($C103,O$3),Datenbasis!$S:$S)/COUNTIF(Datenbasis!$B:$B,CONCATENATE($C103,'Tabellarische Auswertung'!O$3)),"")</f>
        <v/>
      </c>
      <c r="P103" s="37" t="str">
        <f>IFERROR(SUMIF(Datenbasis!$B:$B,CONCATENATE($C103,P$3),Datenbasis!$S:$S)/COUNTIF(Datenbasis!$B:$B,CONCATENATE($C103,'Tabellarische Auswertung'!P$3)),"")</f>
        <v/>
      </c>
      <c r="Q103" s="37" t="str">
        <f t="shared" si="11"/>
        <v/>
      </c>
      <c r="R103" s="37" t="str">
        <f>IFERROR(SUMIF(Datenbasis!$B:$B,CONCATENATE($C103,R$3),Datenbasis!$S:$S)/COUNTIF(Datenbasis!$B:$B,CONCATENATE($C103,'Tabellarische Auswertung'!R$3)),"")</f>
        <v/>
      </c>
      <c r="S103" s="37" t="str">
        <f>IFERROR(SUMIF(Datenbasis!$B:$B,CONCATENATE($C103,S$3),Datenbasis!$S:$S)/COUNTIF(Datenbasis!$B:$B,CONCATENATE($C103,'Tabellarische Auswertung'!S$3)),"")</f>
        <v/>
      </c>
      <c r="T103" s="37" t="str">
        <f>IFERROR(SUMIF(Datenbasis!$B:$B,CONCATENATE($C103,T$3),Datenbasis!$S:$S)/COUNTIF(Datenbasis!$B:$B,CONCATENATE($C103,'Tabellarische Auswertung'!T$3)),"")</f>
        <v/>
      </c>
      <c r="U103" s="37" t="str">
        <f t="shared" si="12"/>
        <v/>
      </c>
      <c r="V103" s="37" t="str">
        <f>IFERROR(SUMIF(Datenbasis!$B:$B,CONCATENATE($C103,V$3),Datenbasis!$S:$S)/COUNTIF(Datenbasis!$B:$B,CONCATENATE($C103,'Tabellarische Auswertung'!V$3)),"")</f>
        <v/>
      </c>
      <c r="W103" s="37" t="str">
        <f>IFERROR(SUMIF(Datenbasis!$B:$B,CONCATENATE($C103,W$3),Datenbasis!$S:$S)/COUNTIF(Datenbasis!$B:$B,CONCATENATE($C103,'Tabellarische Auswertung'!W$3)),"")</f>
        <v/>
      </c>
      <c r="X103" s="37" t="str">
        <f>IFERROR(SUMIF(Datenbasis!$B:$B,CONCATENATE($C103,X$3),Datenbasis!$S:$S)/COUNTIF(Datenbasis!$B:$B,CONCATENATE($C103,'Tabellarische Auswertung'!X$3)),"")</f>
        <v/>
      </c>
      <c r="Y103" s="37" t="str">
        <f t="shared" si="13"/>
        <v/>
      </c>
      <c r="Z103" s="38" t="str">
        <f t="shared" si="14"/>
        <v/>
      </c>
      <c r="AA103" s="39" t="str">
        <f t="shared" si="16"/>
        <v/>
      </c>
      <c r="AB103" s="39"/>
      <c r="AC103" s="39" t="str">
        <f t="shared" si="15"/>
        <v/>
      </c>
    </row>
    <row r="104" spans="1:29" ht="15" hidden="1">
      <c r="A104" s="35" t="str">
        <f>IF(IFERROR(INDEX(Datenbasis!I:I,MATCH($C104,Datenbasis!$F:$F,0)),"")=0,"",IFERROR(INDEX(Datenbasis!I:I,MATCH($C104,Datenbasis!$F:$F,0)),""))</f>
        <v/>
      </c>
      <c r="B104" s="35" t="str">
        <f>IF(IFERROR(INDEX(Datenbasis!E:E,MATCH($C104,Datenbasis!$F:$F,0)),"")=0,"",IFERROR(INDEX(Datenbasis!E:E,MATCH($C104,Datenbasis!$F:$F,0)),""))</f>
        <v/>
      </c>
      <c r="C104" s="36" t="str">
        <f>+IF(DropDown!B102=0," ",DropDown!B102)</f>
        <v xml:space="preserve"> </v>
      </c>
      <c r="D104" s="36" t="str">
        <f>IF(IFERROR(INDEX(Datenbasis!G:G,MATCH($C104,Datenbasis!$F:$F,0)),"")=0,"",IFERROR(INDEX(Datenbasis!G:G,MATCH($C104,Datenbasis!$F:$F,0)),""))</f>
        <v/>
      </c>
      <c r="E104" s="36" t="str">
        <f>IF(IFERROR(INDEX(Datenbasis!J:J,MATCH($C104,Datenbasis!$F:$F,0)),"")=0,"",IFERROR(INDEX(Datenbasis!J:J,MATCH($C104,Datenbasis!$F:$F,0)),""))</f>
        <v/>
      </c>
      <c r="F104" s="37" t="str">
        <f>IFERROR(SUMIF(Datenbasis!$B:$B,CONCATENATE($C104,F$3),Datenbasis!$S:$S)/COUNTIF(Datenbasis!$B:$B,CONCATENATE($C104,'Tabellarische Auswertung'!F$3)),"")</f>
        <v/>
      </c>
      <c r="G104" s="37" t="str">
        <f>IFERROR(SUMIF(Datenbasis!$B:$B,CONCATENATE($C104,G$3),Datenbasis!$S:$S)/COUNTIF(Datenbasis!$B:$B,CONCATENATE($C104,'Tabellarische Auswertung'!G$3)),"")</f>
        <v/>
      </c>
      <c r="H104" s="37" t="str">
        <f>IFERROR(SUMIF(Datenbasis!$B:$B,CONCATENATE($C104,H$3),Datenbasis!$S:$S)/COUNTIF(Datenbasis!$B:$B,CONCATENATE($C104,'Tabellarische Auswertung'!H$3)),"")</f>
        <v/>
      </c>
      <c r="I104" s="37" t="str">
        <f t="shared" si="9"/>
        <v/>
      </c>
      <c r="J104" s="37" t="str">
        <f>IFERROR(SUMIF(Datenbasis!$B:$B,CONCATENATE($C104,J$3),Datenbasis!$S:$S)/COUNTIF(Datenbasis!$B:$B,CONCATENATE($C104,'Tabellarische Auswertung'!J$3)),"")</f>
        <v/>
      </c>
      <c r="K104" s="37" t="str">
        <f>IFERROR(SUMIF(Datenbasis!$B:$B,CONCATENATE($C104,K$3),Datenbasis!$S:$S)/COUNTIF(Datenbasis!$B:$B,CONCATENATE($C104,'Tabellarische Auswertung'!K$3)),"")</f>
        <v/>
      </c>
      <c r="L104" s="37" t="str">
        <f>IFERROR(SUMIF(Datenbasis!$B:$B,CONCATENATE($C104,L$3),Datenbasis!$S:$S)/COUNTIF(Datenbasis!$B:$B,CONCATENATE($C104,'Tabellarische Auswertung'!L$3)),"")</f>
        <v/>
      </c>
      <c r="M104" s="37" t="str">
        <f t="shared" si="10"/>
        <v/>
      </c>
      <c r="N104" s="37" t="str">
        <f>IFERROR(SUMIF(Datenbasis!$B:$B,CONCATENATE($C104,N$3),Datenbasis!$S:$S)/COUNTIF(Datenbasis!$B:$B,CONCATENATE($C104,'Tabellarische Auswertung'!N$3)),"")</f>
        <v/>
      </c>
      <c r="O104" s="37" t="str">
        <f>IFERROR(SUMIF(Datenbasis!$B:$B,CONCATENATE($C104,O$3),Datenbasis!$S:$S)/COUNTIF(Datenbasis!$B:$B,CONCATENATE($C104,'Tabellarische Auswertung'!O$3)),"")</f>
        <v/>
      </c>
      <c r="P104" s="37" t="str">
        <f>IFERROR(SUMIF(Datenbasis!$B:$B,CONCATENATE($C104,P$3),Datenbasis!$S:$S)/COUNTIF(Datenbasis!$B:$B,CONCATENATE($C104,'Tabellarische Auswertung'!P$3)),"")</f>
        <v/>
      </c>
      <c r="Q104" s="37" t="str">
        <f t="shared" si="11"/>
        <v/>
      </c>
      <c r="R104" s="37" t="str">
        <f>IFERROR(SUMIF(Datenbasis!$B:$B,CONCATENATE($C104,R$3),Datenbasis!$S:$S)/COUNTIF(Datenbasis!$B:$B,CONCATENATE($C104,'Tabellarische Auswertung'!R$3)),"")</f>
        <v/>
      </c>
      <c r="S104" s="37" t="str">
        <f>IFERROR(SUMIF(Datenbasis!$B:$B,CONCATENATE($C104,S$3),Datenbasis!$S:$S)/COUNTIF(Datenbasis!$B:$B,CONCATENATE($C104,'Tabellarische Auswertung'!S$3)),"")</f>
        <v/>
      </c>
      <c r="T104" s="37" t="str">
        <f>IFERROR(SUMIF(Datenbasis!$B:$B,CONCATENATE($C104,T$3),Datenbasis!$S:$S)/COUNTIF(Datenbasis!$B:$B,CONCATENATE($C104,'Tabellarische Auswertung'!T$3)),"")</f>
        <v/>
      </c>
      <c r="U104" s="37" t="str">
        <f t="shared" si="12"/>
        <v/>
      </c>
      <c r="V104" s="37" t="str">
        <f>IFERROR(SUMIF(Datenbasis!$B:$B,CONCATENATE($C104,V$3),Datenbasis!$S:$S)/COUNTIF(Datenbasis!$B:$B,CONCATENATE($C104,'Tabellarische Auswertung'!V$3)),"")</f>
        <v/>
      </c>
      <c r="W104" s="37" t="str">
        <f>IFERROR(SUMIF(Datenbasis!$B:$B,CONCATENATE($C104,W$3),Datenbasis!$S:$S)/COUNTIF(Datenbasis!$B:$B,CONCATENATE($C104,'Tabellarische Auswertung'!W$3)),"")</f>
        <v/>
      </c>
      <c r="X104" s="37" t="str">
        <f>IFERROR(SUMIF(Datenbasis!$B:$B,CONCATENATE($C104,X$3),Datenbasis!$S:$S)/COUNTIF(Datenbasis!$B:$B,CONCATENATE($C104,'Tabellarische Auswertung'!X$3)),"")</f>
        <v/>
      </c>
      <c r="Y104" s="37" t="str">
        <f t="shared" si="13"/>
        <v/>
      </c>
      <c r="Z104" s="38" t="str">
        <f t="shared" si="14"/>
        <v/>
      </c>
      <c r="AA104" s="39" t="str">
        <f t="shared" si="16"/>
        <v/>
      </c>
      <c r="AB104" s="39"/>
      <c r="AC104" s="39" t="str">
        <f t="shared" si="15"/>
        <v/>
      </c>
    </row>
    <row r="105" spans="1:29" ht="15" hidden="1">
      <c r="A105" s="35" t="str">
        <f>IF(IFERROR(INDEX(Datenbasis!I:I,MATCH($C105,Datenbasis!$F:$F,0)),"")=0,"",IFERROR(INDEX(Datenbasis!I:I,MATCH($C105,Datenbasis!$F:$F,0)),""))</f>
        <v/>
      </c>
      <c r="B105" s="35" t="str">
        <f>IF(IFERROR(INDEX(Datenbasis!E:E,MATCH($C105,Datenbasis!$F:$F,0)),"")=0,"",IFERROR(INDEX(Datenbasis!E:E,MATCH($C105,Datenbasis!$F:$F,0)),""))</f>
        <v/>
      </c>
      <c r="C105" s="36" t="str">
        <f>+IF(DropDown!B103=0," ",DropDown!B103)</f>
        <v xml:space="preserve"> </v>
      </c>
      <c r="D105" s="36" t="str">
        <f>IF(IFERROR(INDEX(Datenbasis!G:G,MATCH($C105,Datenbasis!$F:$F,0)),"")=0,"",IFERROR(INDEX(Datenbasis!G:G,MATCH($C105,Datenbasis!$F:$F,0)),""))</f>
        <v/>
      </c>
      <c r="E105" s="36" t="str">
        <f>IF(IFERROR(INDEX(Datenbasis!J:J,MATCH($C105,Datenbasis!$F:$F,0)),"")=0,"",IFERROR(INDEX(Datenbasis!J:J,MATCH($C105,Datenbasis!$F:$F,0)),""))</f>
        <v/>
      </c>
      <c r="F105" s="37" t="str">
        <f>IFERROR(SUMIF(Datenbasis!$B:$B,CONCATENATE($C105,F$3),Datenbasis!$S:$S)/COUNTIF(Datenbasis!$B:$B,CONCATENATE($C105,'Tabellarische Auswertung'!F$3)),"")</f>
        <v/>
      </c>
      <c r="G105" s="37" t="str">
        <f>IFERROR(SUMIF(Datenbasis!$B:$B,CONCATENATE($C105,G$3),Datenbasis!$S:$S)/COUNTIF(Datenbasis!$B:$B,CONCATENATE($C105,'Tabellarische Auswertung'!G$3)),"")</f>
        <v/>
      </c>
      <c r="H105" s="37" t="str">
        <f>IFERROR(SUMIF(Datenbasis!$B:$B,CONCATENATE($C105,H$3),Datenbasis!$S:$S)/COUNTIF(Datenbasis!$B:$B,CONCATENATE($C105,'Tabellarische Auswertung'!H$3)),"")</f>
        <v/>
      </c>
      <c r="I105" s="37" t="str">
        <f t="shared" si="9"/>
        <v/>
      </c>
      <c r="J105" s="37" t="str">
        <f>IFERROR(SUMIF(Datenbasis!$B:$B,CONCATENATE($C105,J$3),Datenbasis!$S:$S)/COUNTIF(Datenbasis!$B:$B,CONCATENATE($C105,'Tabellarische Auswertung'!J$3)),"")</f>
        <v/>
      </c>
      <c r="K105" s="37" t="str">
        <f>IFERROR(SUMIF(Datenbasis!$B:$B,CONCATENATE($C105,K$3),Datenbasis!$S:$S)/COUNTIF(Datenbasis!$B:$B,CONCATENATE($C105,'Tabellarische Auswertung'!K$3)),"")</f>
        <v/>
      </c>
      <c r="L105" s="37" t="str">
        <f>IFERROR(SUMIF(Datenbasis!$B:$B,CONCATENATE($C105,L$3),Datenbasis!$S:$S)/COUNTIF(Datenbasis!$B:$B,CONCATENATE($C105,'Tabellarische Auswertung'!L$3)),"")</f>
        <v/>
      </c>
      <c r="M105" s="37" t="str">
        <f t="shared" si="10"/>
        <v/>
      </c>
      <c r="N105" s="37" t="str">
        <f>IFERROR(SUMIF(Datenbasis!$B:$B,CONCATENATE($C105,N$3),Datenbasis!$S:$S)/COUNTIF(Datenbasis!$B:$B,CONCATENATE($C105,'Tabellarische Auswertung'!N$3)),"")</f>
        <v/>
      </c>
      <c r="O105" s="37" t="str">
        <f>IFERROR(SUMIF(Datenbasis!$B:$B,CONCATENATE($C105,O$3),Datenbasis!$S:$S)/COUNTIF(Datenbasis!$B:$B,CONCATENATE($C105,'Tabellarische Auswertung'!O$3)),"")</f>
        <v/>
      </c>
      <c r="P105" s="37" t="str">
        <f>IFERROR(SUMIF(Datenbasis!$B:$B,CONCATENATE($C105,P$3),Datenbasis!$S:$S)/COUNTIF(Datenbasis!$B:$B,CONCATENATE($C105,'Tabellarische Auswertung'!P$3)),"")</f>
        <v/>
      </c>
      <c r="Q105" s="37" t="str">
        <f t="shared" si="11"/>
        <v/>
      </c>
      <c r="R105" s="37" t="str">
        <f>IFERROR(SUMIF(Datenbasis!$B:$B,CONCATENATE($C105,R$3),Datenbasis!$S:$S)/COUNTIF(Datenbasis!$B:$B,CONCATENATE($C105,'Tabellarische Auswertung'!R$3)),"")</f>
        <v/>
      </c>
      <c r="S105" s="37" t="str">
        <f>IFERROR(SUMIF(Datenbasis!$B:$B,CONCATENATE($C105,S$3),Datenbasis!$S:$S)/COUNTIF(Datenbasis!$B:$B,CONCATENATE($C105,'Tabellarische Auswertung'!S$3)),"")</f>
        <v/>
      </c>
      <c r="T105" s="37" t="str">
        <f>IFERROR(SUMIF(Datenbasis!$B:$B,CONCATENATE($C105,T$3),Datenbasis!$S:$S)/COUNTIF(Datenbasis!$B:$B,CONCATENATE($C105,'Tabellarische Auswertung'!T$3)),"")</f>
        <v/>
      </c>
      <c r="U105" s="37" t="str">
        <f t="shared" si="12"/>
        <v/>
      </c>
      <c r="V105" s="37" t="str">
        <f>IFERROR(SUMIF(Datenbasis!$B:$B,CONCATENATE($C105,V$3),Datenbasis!$S:$S)/COUNTIF(Datenbasis!$B:$B,CONCATENATE($C105,'Tabellarische Auswertung'!V$3)),"")</f>
        <v/>
      </c>
      <c r="W105" s="37" t="str">
        <f>IFERROR(SUMIF(Datenbasis!$B:$B,CONCATENATE($C105,W$3),Datenbasis!$S:$S)/COUNTIF(Datenbasis!$B:$B,CONCATENATE($C105,'Tabellarische Auswertung'!W$3)),"")</f>
        <v/>
      </c>
      <c r="X105" s="37" t="str">
        <f>IFERROR(SUMIF(Datenbasis!$B:$B,CONCATENATE($C105,X$3),Datenbasis!$S:$S)/COUNTIF(Datenbasis!$B:$B,CONCATENATE($C105,'Tabellarische Auswertung'!X$3)),"")</f>
        <v/>
      </c>
      <c r="Y105" s="37" t="str">
        <f t="shared" si="13"/>
        <v/>
      </c>
      <c r="Z105" s="38" t="str">
        <f t="shared" si="14"/>
        <v/>
      </c>
      <c r="AA105" s="39" t="str">
        <f t="shared" si="16"/>
        <v/>
      </c>
      <c r="AB105" s="39"/>
      <c r="AC105" s="39" t="str">
        <f t="shared" si="15"/>
        <v/>
      </c>
    </row>
    <row r="106" spans="1:29" ht="15" hidden="1">
      <c r="A106" s="35" t="str">
        <f>IF(IFERROR(INDEX(Datenbasis!I:I,MATCH($C106,Datenbasis!$F:$F,0)),"")=0,"",IFERROR(INDEX(Datenbasis!I:I,MATCH($C106,Datenbasis!$F:$F,0)),""))</f>
        <v/>
      </c>
      <c r="B106" s="35" t="str">
        <f>IF(IFERROR(INDEX(Datenbasis!E:E,MATCH($C106,Datenbasis!$F:$F,0)),"")=0,"",IFERROR(INDEX(Datenbasis!E:E,MATCH($C106,Datenbasis!$F:$F,0)),""))</f>
        <v/>
      </c>
      <c r="C106" s="36" t="str">
        <f>+IF(DropDown!B104=0," ",DropDown!B104)</f>
        <v xml:space="preserve"> </v>
      </c>
      <c r="D106" s="36" t="str">
        <f>IF(IFERROR(INDEX(Datenbasis!G:G,MATCH($C106,Datenbasis!$F:$F,0)),"")=0,"",IFERROR(INDEX(Datenbasis!G:G,MATCH($C106,Datenbasis!$F:$F,0)),""))</f>
        <v/>
      </c>
      <c r="E106" s="36" t="str">
        <f>IF(IFERROR(INDEX(Datenbasis!J:J,MATCH($C106,Datenbasis!$F:$F,0)),"")=0,"",IFERROR(INDEX(Datenbasis!J:J,MATCH($C106,Datenbasis!$F:$F,0)),""))</f>
        <v/>
      </c>
      <c r="F106" s="37" t="str">
        <f>IFERROR(SUMIF(Datenbasis!$B:$B,CONCATENATE($C106,F$3),Datenbasis!$S:$S)/COUNTIF(Datenbasis!$B:$B,CONCATENATE($C106,'Tabellarische Auswertung'!F$3)),"")</f>
        <v/>
      </c>
      <c r="G106" s="37" t="str">
        <f>IFERROR(SUMIF(Datenbasis!$B:$B,CONCATENATE($C106,G$3),Datenbasis!$S:$S)/COUNTIF(Datenbasis!$B:$B,CONCATENATE($C106,'Tabellarische Auswertung'!G$3)),"")</f>
        <v/>
      </c>
      <c r="H106" s="37" t="str">
        <f>IFERROR(SUMIF(Datenbasis!$B:$B,CONCATENATE($C106,H$3),Datenbasis!$S:$S)/COUNTIF(Datenbasis!$B:$B,CONCATENATE($C106,'Tabellarische Auswertung'!H$3)),"")</f>
        <v/>
      </c>
      <c r="I106" s="37" t="str">
        <f t="shared" si="9"/>
        <v/>
      </c>
      <c r="J106" s="37" t="str">
        <f>IFERROR(SUMIF(Datenbasis!$B:$B,CONCATENATE($C106,J$3),Datenbasis!$S:$S)/COUNTIF(Datenbasis!$B:$B,CONCATENATE($C106,'Tabellarische Auswertung'!J$3)),"")</f>
        <v/>
      </c>
      <c r="K106" s="37" t="str">
        <f>IFERROR(SUMIF(Datenbasis!$B:$B,CONCATENATE($C106,K$3),Datenbasis!$S:$S)/COUNTIF(Datenbasis!$B:$B,CONCATENATE($C106,'Tabellarische Auswertung'!K$3)),"")</f>
        <v/>
      </c>
      <c r="L106" s="37" t="str">
        <f>IFERROR(SUMIF(Datenbasis!$B:$B,CONCATENATE($C106,L$3),Datenbasis!$S:$S)/COUNTIF(Datenbasis!$B:$B,CONCATENATE($C106,'Tabellarische Auswertung'!L$3)),"")</f>
        <v/>
      </c>
      <c r="M106" s="37" t="str">
        <f t="shared" si="10"/>
        <v/>
      </c>
      <c r="N106" s="37" t="str">
        <f>IFERROR(SUMIF(Datenbasis!$B:$B,CONCATENATE($C106,N$3),Datenbasis!$S:$S)/COUNTIF(Datenbasis!$B:$B,CONCATENATE($C106,'Tabellarische Auswertung'!N$3)),"")</f>
        <v/>
      </c>
      <c r="O106" s="37" t="str">
        <f>IFERROR(SUMIF(Datenbasis!$B:$B,CONCATENATE($C106,O$3),Datenbasis!$S:$S)/COUNTIF(Datenbasis!$B:$B,CONCATENATE($C106,'Tabellarische Auswertung'!O$3)),"")</f>
        <v/>
      </c>
      <c r="P106" s="37" t="str">
        <f>IFERROR(SUMIF(Datenbasis!$B:$B,CONCATENATE($C106,P$3),Datenbasis!$S:$S)/COUNTIF(Datenbasis!$B:$B,CONCATENATE($C106,'Tabellarische Auswertung'!P$3)),"")</f>
        <v/>
      </c>
      <c r="Q106" s="37" t="str">
        <f t="shared" si="11"/>
        <v/>
      </c>
      <c r="R106" s="37" t="str">
        <f>IFERROR(SUMIF(Datenbasis!$B:$B,CONCATENATE($C106,R$3),Datenbasis!$S:$S)/COUNTIF(Datenbasis!$B:$B,CONCATENATE($C106,'Tabellarische Auswertung'!R$3)),"")</f>
        <v/>
      </c>
      <c r="S106" s="37" t="str">
        <f>IFERROR(SUMIF(Datenbasis!$B:$B,CONCATENATE($C106,S$3),Datenbasis!$S:$S)/COUNTIF(Datenbasis!$B:$B,CONCATENATE($C106,'Tabellarische Auswertung'!S$3)),"")</f>
        <v/>
      </c>
      <c r="T106" s="37" t="str">
        <f>IFERROR(SUMIF(Datenbasis!$B:$B,CONCATENATE($C106,T$3),Datenbasis!$S:$S)/COUNTIF(Datenbasis!$B:$B,CONCATENATE($C106,'Tabellarische Auswertung'!T$3)),"")</f>
        <v/>
      </c>
      <c r="U106" s="37" t="str">
        <f t="shared" si="12"/>
        <v/>
      </c>
      <c r="V106" s="37" t="str">
        <f>IFERROR(SUMIF(Datenbasis!$B:$B,CONCATENATE($C106,V$3),Datenbasis!$S:$S)/COUNTIF(Datenbasis!$B:$B,CONCATENATE($C106,'Tabellarische Auswertung'!V$3)),"")</f>
        <v/>
      </c>
      <c r="W106" s="37" t="str">
        <f>IFERROR(SUMIF(Datenbasis!$B:$B,CONCATENATE($C106,W$3),Datenbasis!$S:$S)/COUNTIF(Datenbasis!$B:$B,CONCATENATE($C106,'Tabellarische Auswertung'!W$3)),"")</f>
        <v/>
      </c>
      <c r="X106" s="37" t="str">
        <f>IFERROR(SUMIF(Datenbasis!$B:$B,CONCATENATE($C106,X$3),Datenbasis!$S:$S)/COUNTIF(Datenbasis!$B:$B,CONCATENATE($C106,'Tabellarische Auswertung'!X$3)),"")</f>
        <v/>
      </c>
      <c r="Y106" s="37" t="str">
        <f t="shared" si="13"/>
        <v/>
      </c>
      <c r="Z106" s="38" t="str">
        <f t="shared" si="14"/>
        <v/>
      </c>
      <c r="AA106" s="39" t="str">
        <f t="shared" si="16"/>
        <v/>
      </c>
      <c r="AB106" s="39"/>
      <c r="AC106" s="39" t="str">
        <f t="shared" si="15"/>
        <v/>
      </c>
    </row>
    <row r="107" spans="1:29" ht="15" hidden="1">
      <c r="A107" s="35" t="str">
        <f>IF(IFERROR(INDEX(Datenbasis!I:I,MATCH($C107,Datenbasis!$F:$F,0)),"")=0,"",IFERROR(INDEX(Datenbasis!I:I,MATCH($C107,Datenbasis!$F:$F,0)),""))</f>
        <v/>
      </c>
      <c r="B107" s="35" t="str">
        <f>IF(IFERROR(INDEX(Datenbasis!E:E,MATCH($C107,Datenbasis!$F:$F,0)),"")=0,"",IFERROR(INDEX(Datenbasis!E:E,MATCH($C107,Datenbasis!$F:$F,0)),""))</f>
        <v/>
      </c>
      <c r="C107" s="36" t="str">
        <f>+IF(DropDown!B105=0," ",DropDown!B105)</f>
        <v xml:space="preserve"> </v>
      </c>
      <c r="D107" s="36" t="str">
        <f>IF(IFERROR(INDEX(Datenbasis!G:G,MATCH($C107,Datenbasis!$F:$F,0)),"")=0,"",IFERROR(INDEX(Datenbasis!G:G,MATCH($C107,Datenbasis!$F:$F,0)),""))</f>
        <v/>
      </c>
      <c r="E107" s="36" t="str">
        <f>IF(IFERROR(INDEX(Datenbasis!J:J,MATCH($C107,Datenbasis!$F:$F,0)),"")=0,"",IFERROR(INDEX(Datenbasis!J:J,MATCH($C107,Datenbasis!$F:$F,0)),""))</f>
        <v/>
      </c>
      <c r="F107" s="37" t="str">
        <f>IFERROR(SUMIF(Datenbasis!$B:$B,CONCATENATE($C107,F$3),Datenbasis!$S:$S)/COUNTIF(Datenbasis!$B:$B,CONCATENATE($C107,'Tabellarische Auswertung'!F$3)),"")</f>
        <v/>
      </c>
      <c r="G107" s="37" t="str">
        <f>IFERROR(SUMIF(Datenbasis!$B:$B,CONCATENATE($C107,G$3),Datenbasis!$S:$S)/COUNTIF(Datenbasis!$B:$B,CONCATENATE($C107,'Tabellarische Auswertung'!G$3)),"")</f>
        <v/>
      </c>
      <c r="H107" s="37" t="str">
        <f>IFERROR(SUMIF(Datenbasis!$B:$B,CONCATENATE($C107,H$3),Datenbasis!$S:$S)/COUNTIF(Datenbasis!$B:$B,CONCATENATE($C107,'Tabellarische Auswertung'!H$3)),"")</f>
        <v/>
      </c>
      <c r="I107" s="37" t="str">
        <f t="shared" si="9"/>
        <v/>
      </c>
      <c r="J107" s="37" t="str">
        <f>IFERROR(SUMIF(Datenbasis!$B:$B,CONCATENATE($C107,J$3),Datenbasis!$S:$S)/COUNTIF(Datenbasis!$B:$B,CONCATENATE($C107,'Tabellarische Auswertung'!J$3)),"")</f>
        <v/>
      </c>
      <c r="K107" s="37" t="str">
        <f>IFERROR(SUMIF(Datenbasis!$B:$B,CONCATENATE($C107,K$3),Datenbasis!$S:$S)/COUNTIF(Datenbasis!$B:$B,CONCATENATE($C107,'Tabellarische Auswertung'!K$3)),"")</f>
        <v/>
      </c>
      <c r="L107" s="37" t="str">
        <f>IFERROR(SUMIF(Datenbasis!$B:$B,CONCATENATE($C107,L$3),Datenbasis!$S:$S)/COUNTIF(Datenbasis!$B:$B,CONCATENATE($C107,'Tabellarische Auswertung'!L$3)),"")</f>
        <v/>
      </c>
      <c r="M107" s="37" t="str">
        <f t="shared" si="10"/>
        <v/>
      </c>
      <c r="N107" s="37" t="str">
        <f>IFERROR(SUMIF(Datenbasis!$B:$B,CONCATENATE($C107,N$3),Datenbasis!$S:$S)/COUNTIF(Datenbasis!$B:$B,CONCATENATE($C107,'Tabellarische Auswertung'!N$3)),"")</f>
        <v/>
      </c>
      <c r="O107" s="37" t="str">
        <f>IFERROR(SUMIF(Datenbasis!$B:$B,CONCATENATE($C107,O$3),Datenbasis!$S:$S)/COUNTIF(Datenbasis!$B:$B,CONCATENATE($C107,'Tabellarische Auswertung'!O$3)),"")</f>
        <v/>
      </c>
      <c r="P107" s="37" t="str">
        <f>IFERROR(SUMIF(Datenbasis!$B:$B,CONCATENATE($C107,P$3),Datenbasis!$S:$S)/COUNTIF(Datenbasis!$B:$B,CONCATENATE($C107,'Tabellarische Auswertung'!P$3)),"")</f>
        <v/>
      </c>
      <c r="Q107" s="37" t="str">
        <f t="shared" si="11"/>
        <v/>
      </c>
      <c r="R107" s="37" t="str">
        <f>IFERROR(SUMIF(Datenbasis!$B:$B,CONCATENATE($C107,R$3),Datenbasis!$S:$S)/COUNTIF(Datenbasis!$B:$B,CONCATENATE($C107,'Tabellarische Auswertung'!R$3)),"")</f>
        <v/>
      </c>
      <c r="S107" s="37" t="str">
        <f>IFERROR(SUMIF(Datenbasis!$B:$B,CONCATENATE($C107,S$3),Datenbasis!$S:$S)/COUNTIF(Datenbasis!$B:$B,CONCATENATE($C107,'Tabellarische Auswertung'!S$3)),"")</f>
        <v/>
      </c>
      <c r="T107" s="37" t="str">
        <f>IFERROR(SUMIF(Datenbasis!$B:$B,CONCATENATE($C107,T$3),Datenbasis!$S:$S)/COUNTIF(Datenbasis!$B:$B,CONCATENATE($C107,'Tabellarische Auswertung'!T$3)),"")</f>
        <v/>
      </c>
      <c r="U107" s="37" t="str">
        <f t="shared" si="12"/>
        <v/>
      </c>
      <c r="V107" s="37" t="str">
        <f>IFERROR(SUMIF(Datenbasis!$B:$B,CONCATENATE($C107,V$3),Datenbasis!$S:$S)/COUNTIF(Datenbasis!$B:$B,CONCATENATE($C107,'Tabellarische Auswertung'!V$3)),"")</f>
        <v/>
      </c>
      <c r="W107" s="37" t="str">
        <f>IFERROR(SUMIF(Datenbasis!$B:$B,CONCATENATE($C107,W$3),Datenbasis!$S:$S)/COUNTIF(Datenbasis!$B:$B,CONCATENATE($C107,'Tabellarische Auswertung'!W$3)),"")</f>
        <v/>
      </c>
      <c r="X107" s="37" t="str">
        <f>IFERROR(SUMIF(Datenbasis!$B:$B,CONCATENATE($C107,X$3),Datenbasis!$S:$S)/COUNTIF(Datenbasis!$B:$B,CONCATENATE($C107,'Tabellarische Auswertung'!X$3)),"")</f>
        <v/>
      </c>
      <c r="Y107" s="37" t="str">
        <f t="shared" si="13"/>
        <v/>
      </c>
      <c r="Z107" s="38" t="str">
        <f t="shared" si="14"/>
        <v/>
      </c>
      <c r="AA107" s="39" t="str">
        <f t="shared" si="16"/>
        <v/>
      </c>
      <c r="AB107" s="39"/>
      <c r="AC107" s="39" t="str">
        <f t="shared" si="15"/>
        <v/>
      </c>
    </row>
    <row r="108" spans="1:29" ht="15" hidden="1">
      <c r="A108" s="35" t="str">
        <f>IF(IFERROR(INDEX(Datenbasis!I:I,MATCH($C108,Datenbasis!$F:$F,0)),"")=0,"",IFERROR(INDEX(Datenbasis!I:I,MATCH($C108,Datenbasis!$F:$F,0)),""))</f>
        <v/>
      </c>
      <c r="B108" s="35" t="str">
        <f>IF(IFERROR(INDEX(Datenbasis!E:E,MATCH($C108,Datenbasis!$F:$F,0)),"")=0,"",IFERROR(INDEX(Datenbasis!E:E,MATCH($C108,Datenbasis!$F:$F,0)),""))</f>
        <v/>
      </c>
      <c r="C108" s="36" t="str">
        <f>+IF(DropDown!B106=0," ",DropDown!B106)</f>
        <v xml:space="preserve"> </v>
      </c>
      <c r="D108" s="36" t="str">
        <f>IF(IFERROR(INDEX(Datenbasis!G:G,MATCH($C108,Datenbasis!$F:$F,0)),"")=0,"",IFERROR(INDEX(Datenbasis!G:G,MATCH($C108,Datenbasis!$F:$F,0)),""))</f>
        <v/>
      </c>
      <c r="E108" s="36" t="str">
        <f>IF(IFERROR(INDEX(Datenbasis!J:J,MATCH($C108,Datenbasis!$F:$F,0)),"")=0,"",IFERROR(INDEX(Datenbasis!J:J,MATCH($C108,Datenbasis!$F:$F,0)),""))</f>
        <v/>
      </c>
      <c r="F108" s="37" t="str">
        <f>IFERROR(SUMIF(Datenbasis!$B:$B,CONCATENATE($C108,F$3),Datenbasis!$S:$S)/COUNTIF(Datenbasis!$B:$B,CONCATENATE($C108,'Tabellarische Auswertung'!F$3)),"")</f>
        <v/>
      </c>
      <c r="G108" s="37" t="str">
        <f>IFERROR(SUMIF(Datenbasis!$B:$B,CONCATENATE($C108,G$3),Datenbasis!$S:$S)/COUNTIF(Datenbasis!$B:$B,CONCATENATE($C108,'Tabellarische Auswertung'!G$3)),"")</f>
        <v/>
      </c>
      <c r="H108" s="37" t="str">
        <f>IFERROR(SUMIF(Datenbasis!$B:$B,CONCATENATE($C108,H$3),Datenbasis!$S:$S)/COUNTIF(Datenbasis!$B:$B,CONCATENATE($C108,'Tabellarische Auswertung'!H$3)),"")</f>
        <v/>
      </c>
      <c r="I108" s="37" t="str">
        <f t="shared" si="9"/>
        <v/>
      </c>
      <c r="J108" s="37" t="str">
        <f>IFERROR(SUMIF(Datenbasis!$B:$B,CONCATENATE($C108,J$3),Datenbasis!$S:$S)/COUNTIF(Datenbasis!$B:$B,CONCATENATE($C108,'Tabellarische Auswertung'!J$3)),"")</f>
        <v/>
      </c>
      <c r="K108" s="37" t="str">
        <f>IFERROR(SUMIF(Datenbasis!$B:$B,CONCATENATE($C108,K$3),Datenbasis!$S:$S)/COUNTIF(Datenbasis!$B:$B,CONCATENATE($C108,'Tabellarische Auswertung'!K$3)),"")</f>
        <v/>
      </c>
      <c r="L108" s="37" t="str">
        <f>IFERROR(SUMIF(Datenbasis!$B:$B,CONCATENATE($C108,L$3),Datenbasis!$S:$S)/COUNTIF(Datenbasis!$B:$B,CONCATENATE($C108,'Tabellarische Auswertung'!L$3)),"")</f>
        <v/>
      </c>
      <c r="M108" s="37" t="str">
        <f t="shared" si="10"/>
        <v/>
      </c>
      <c r="N108" s="37" t="str">
        <f>IFERROR(SUMIF(Datenbasis!$B:$B,CONCATENATE($C108,N$3),Datenbasis!$S:$S)/COUNTIF(Datenbasis!$B:$B,CONCATENATE($C108,'Tabellarische Auswertung'!N$3)),"")</f>
        <v/>
      </c>
      <c r="O108" s="37" t="str">
        <f>IFERROR(SUMIF(Datenbasis!$B:$B,CONCATENATE($C108,O$3),Datenbasis!$S:$S)/COUNTIF(Datenbasis!$B:$B,CONCATENATE($C108,'Tabellarische Auswertung'!O$3)),"")</f>
        <v/>
      </c>
      <c r="P108" s="37" t="str">
        <f>IFERROR(SUMIF(Datenbasis!$B:$B,CONCATENATE($C108,P$3),Datenbasis!$S:$S)/COUNTIF(Datenbasis!$B:$B,CONCATENATE($C108,'Tabellarische Auswertung'!P$3)),"")</f>
        <v/>
      </c>
      <c r="Q108" s="37" t="str">
        <f t="shared" si="11"/>
        <v/>
      </c>
      <c r="R108" s="37" t="str">
        <f>IFERROR(SUMIF(Datenbasis!$B:$B,CONCATENATE($C108,R$3),Datenbasis!$S:$S)/COUNTIF(Datenbasis!$B:$B,CONCATENATE($C108,'Tabellarische Auswertung'!R$3)),"")</f>
        <v/>
      </c>
      <c r="S108" s="37" t="str">
        <f>IFERROR(SUMIF(Datenbasis!$B:$B,CONCATENATE($C108,S$3),Datenbasis!$S:$S)/COUNTIF(Datenbasis!$B:$B,CONCATENATE($C108,'Tabellarische Auswertung'!S$3)),"")</f>
        <v/>
      </c>
      <c r="T108" s="37" t="str">
        <f>IFERROR(SUMIF(Datenbasis!$B:$B,CONCATENATE($C108,T$3),Datenbasis!$S:$S)/COUNTIF(Datenbasis!$B:$B,CONCATENATE($C108,'Tabellarische Auswertung'!T$3)),"")</f>
        <v/>
      </c>
      <c r="U108" s="37" t="str">
        <f t="shared" si="12"/>
        <v/>
      </c>
      <c r="V108" s="37" t="str">
        <f>IFERROR(SUMIF(Datenbasis!$B:$B,CONCATENATE($C108,V$3),Datenbasis!$S:$S)/COUNTIF(Datenbasis!$B:$B,CONCATENATE($C108,'Tabellarische Auswertung'!V$3)),"")</f>
        <v/>
      </c>
      <c r="W108" s="37" t="str">
        <f>IFERROR(SUMIF(Datenbasis!$B:$B,CONCATENATE($C108,W$3),Datenbasis!$S:$S)/COUNTIF(Datenbasis!$B:$B,CONCATENATE($C108,'Tabellarische Auswertung'!W$3)),"")</f>
        <v/>
      </c>
      <c r="X108" s="37" t="str">
        <f>IFERROR(SUMIF(Datenbasis!$B:$B,CONCATENATE($C108,X$3),Datenbasis!$S:$S)/COUNTIF(Datenbasis!$B:$B,CONCATENATE($C108,'Tabellarische Auswertung'!X$3)),"")</f>
        <v/>
      </c>
      <c r="Y108" s="37" t="str">
        <f t="shared" si="13"/>
        <v/>
      </c>
      <c r="Z108" s="38" t="str">
        <f t="shared" si="14"/>
        <v/>
      </c>
      <c r="AA108" s="39" t="str">
        <f t="shared" si="16"/>
        <v/>
      </c>
      <c r="AB108" s="39"/>
      <c r="AC108" s="39" t="str">
        <f t="shared" si="15"/>
        <v/>
      </c>
    </row>
    <row r="109" spans="1:29" ht="15" hidden="1">
      <c r="A109" s="35" t="str">
        <f>IF(IFERROR(INDEX(Datenbasis!I:I,MATCH($C109,Datenbasis!$F:$F,0)),"")=0,"",IFERROR(INDEX(Datenbasis!I:I,MATCH($C109,Datenbasis!$F:$F,0)),""))</f>
        <v/>
      </c>
      <c r="B109" s="35" t="str">
        <f>IF(IFERROR(INDEX(Datenbasis!E:E,MATCH($C109,Datenbasis!$F:$F,0)),"")=0,"",IFERROR(INDEX(Datenbasis!E:E,MATCH($C109,Datenbasis!$F:$F,0)),""))</f>
        <v/>
      </c>
      <c r="C109" s="36" t="str">
        <f>+IF(DropDown!B107=0," ",DropDown!B107)</f>
        <v xml:space="preserve"> </v>
      </c>
      <c r="D109" s="36" t="str">
        <f>IF(IFERROR(INDEX(Datenbasis!G:G,MATCH($C109,Datenbasis!$F:$F,0)),"")=0,"",IFERROR(INDEX(Datenbasis!G:G,MATCH($C109,Datenbasis!$F:$F,0)),""))</f>
        <v/>
      </c>
      <c r="E109" s="36" t="str">
        <f>IF(IFERROR(INDEX(Datenbasis!J:J,MATCH($C109,Datenbasis!$F:$F,0)),"")=0,"",IFERROR(INDEX(Datenbasis!J:J,MATCH($C109,Datenbasis!$F:$F,0)),""))</f>
        <v/>
      </c>
      <c r="F109" s="37" t="str">
        <f>IFERROR(SUMIF(Datenbasis!$B:$B,CONCATENATE($C109,F$3),Datenbasis!$S:$S)/COUNTIF(Datenbasis!$B:$B,CONCATENATE($C109,'Tabellarische Auswertung'!F$3)),"")</f>
        <v/>
      </c>
      <c r="G109" s="37" t="str">
        <f>IFERROR(SUMIF(Datenbasis!$B:$B,CONCATENATE($C109,G$3),Datenbasis!$S:$S)/COUNTIF(Datenbasis!$B:$B,CONCATENATE($C109,'Tabellarische Auswertung'!G$3)),"")</f>
        <v/>
      </c>
      <c r="H109" s="37" t="str">
        <f>IFERROR(SUMIF(Datenbasis!$B:$B,CONCATENATE($C109,H$3),Datenbasis!$S:$S)/COUNTIF(Datenbasis!$B:$B,CONCATENATE($C109,'Tabellarische Auswertung'!H$3)),"")</f>
        <v/>
      </c>
      <c r="I109" s="37" t="str">
        <f t="shared" si="9"/>
        <v/>
      </c>
      <c r="J109" s="37" t="str">
        <f>IFERROR(SUMIF(Datenbasis!$B:$B,CONCATENATE($C109,J$3),Datenbasis!$S:$S)/COUNTIF(Datenbasis!$B:$B,CONCATENATE($C109,'Tabellarische Auswertung'!J$3)),"")</f>
        <v/>
      </c>
      <c r="K109" s="37" t="str">
        <f>IFERROR(SUMIF(Datenbasis!$B:$B,CONCATENATE($C109,K$3),Datenbasis!$S:$S)/COUNTIF(Datenbasis!$B:$B,CONCATENATE($C109,'Tabellarische Auswertung'!K$3)),"")</f>
        <v/>
      </c>
      <c r="L109" s="37" t="str">
        <f>IFERROR(SUMIF(Datenbasis!$B:$B,CONCATENATE($C109,L$3),Datenbasis!$S:$S)/COUNTIF(Datenbasis!$B:$B,CONCATENATE($C109,'Tabellarische Auswertung'!L$3)),"")</f>
        <v/>
      </c>
      <c r="M109" s="37" t="str">
        <f t="shared" si="10"/>
        <v/>
      </c>
      <c r="N109" s="37" t="str">
        <f>IFERROR(SUMIF(Datenbasis!$B:$B,CONCATENATE($C109,N$3),Datenbasis!$S:$S)/COUNTIF(Datenbasis!$B:$B,CONCATENATE($C109,'Tabellarische Auswertung'!N$3)),"")</f>
        <v/>
      </c>
      <c r="O109" s="37" t="str">
        <f>IFERROR(SUMIF(Datenbasis!$B:$B,CONCATENATE($C109,O$3),Datenbasis!$S:$S)/COUNTIF(Datenbasis!$B:$B,CONCATENATE($C109,'Tabellarische Auswertung'!O$3)),"")</f>
        <v/>
      </c>
      <c r="P109" s="37" t="str">
        <f>IFERROR(SUMIF(Datenbasis!$B:$B,CONCATENATE($C109,P$3),Datenbasis!$S:$S)/COUNTIF(Datenbasis!$B:$B,CONCATENATE($C109,'Tabellarische Auswertung'!P$3)),"")</f>
        <v/>
      </c>
      <c r="Q109" s="37" t="str">
        <f t="shared" si="11"/>
        <v/>
      </c>
      <c r="R109" s="37" t="str">
        <f>IFERROR(SUMIF(Datenbasis!$B:$B,CONCATENATE($C109,R$3),Datenbasis!$S:$S)/COUNTIF(Datenbasis!$B:$B,CONCATENATE($C109,'Tabellarische Auswertung'!R$3)),"")</f>
        <v/>
      </c>
      <c r="S109" s="37" t="str">
        <f>IFERROR(SUMIF(Datenbasis!$B:$B,CONCATENATE($C109,S$3),Datenbasis!$S:$S)/COUNTIF(Datenbasis!$B:$B,CONCATENATE($C109,'Tabellarische Auswertung'!S$3)),"")</f>
        <v/>
      </c>
      <c r="T109" s="37" t="str">
        <f>IFERROR(SUMIF(Datenbasis!$B:$B,CONCATENATE($C109,T$3),Datenbasis!$S:$S)/COUNTIF(Datenbasis!$B:$B,CONCATENATE($C109,'Tabellarische Auswertung'!T$3)),"")</f>
        <v/>
      </c>
      <c r="U109" s="37" t="str">
        <f t="shared" si="12"/>
        <v/>
      </c>
      <c r="V109" s="37" t="str">
        <f>IFERROR(SUMIF(Datenbasis!$B:$B,CONCATENATE($C109,V$3),Datenbasis!$S:$S)/COUNTIF(Datenbasis!$B:$B,CONCATENATE($C109,'Tabellarische Auswertung'!V$3)),"")</f>
        <v/>
      </c>
      <c r="W109" s="37" t="str">
        <f>IFERROR(SUMIF(Datenbasis!$B:$B,CONCATENATE($C109,W$3),Datenbasis!$S:$S)/COUNTIF(Datenbasis!$B:$B,CONCATENATE($C109,'Tabellarische Auswertung'!W$3)),"")</f>
        <v/>
      </c>
      <c r="X109" s="37" t="str">
        <f>IFERROR(SUMIF(Datenbasis!$B:$B,CONCATENATE($C109,X$3),Datenbasis!$S:$S)/COUNTIF(Datenbasis!$B:$B,CONCATENATE($C109,'Tabellarische Auswertung'!X$3)),"")</f>
        <v/>
      </c>
      <c r="Y109" s="37" t="str">
        <f t="shared" si="13"/>
        <v/>
      </c>
      <c r="Z109" s="38" t="str">
        <f t="shared" si="14"/>
        <v/>
      </c>
      <c r="AA109" s="39" t="str">
        <f t="shared" si="16"/>
        <v/>
      </c>
      <c r="AB109" s="39"/>
      <c r="AC109" s="39" t="str">
        <f t="shared" si="15"/>
        <v/>
      </c>
    </row>
    <row r="110" spans="1:29" ht="15" hidden="1">
      <c r="A110" s="35" t="str">
        <f>IF(IFERROR(INDEX(Datenbasis!I:I,MATCH($C110,Datenbasis!$F:$F,0)),"")=0,"",IFERROR(INDEX(Datenbasis!I:I,MATCH($C110,Datenbasis!$F:$F,0)),""))</f>
        <v/>
      </c>
      <c r="B110" s="35" t="str">
        <f>IF(IFERROR(INDEX(Datenbasis!E:E,MATCH($C110,Datenbasis!$F:$F,0)),"")=0,"",IFERROR(INDEX(Datenbasis!E:E,MATCH($C110,Datenbasis!$F:$F,0)),""))</f>
        <v/>
      </c>
      <c r="C110" s="36" t="str">
        <f>+IF(DropDown!B108=0," ",DropDown!B108)</f>
        <v xml:space="preserve"> </v>
      </c>
      <c r="D110" s="36" t="str">
        <f>IF(IFERROR(INDEX(Datenbasis!G:G,MATCH($C110,Datenbasis!$F:$F,0)),"")=0,"",IFERROR(INDEX(Datenbasis!G:G,MATCH($C110,Datenbasis!$F:$F,0)),""))</f>
        <v/>
      </c>
      <c r="E110" s="36" t="str">
        <f>IF(IFERROR(INDEX(Datenbasis!J:J,MATCH($C110,Datenbasis!$F:$F,0)),"")=0,"",IFERROR(INDEX(Datenbasis!J:J,MATCH($C110,Datenbasis!$F:$F,0)),""))</f>
        <v/>
      </c>
      <c r="F110" s="37" t="str">
        <f>IFERROR(SUMIF(Datenbasis!$B:$B,CONCATENATE($C110,F$3),Datenbasis!$S:$S)/COUNTIF(Datenbasis!$B:$B,CONCATENATE($C110,'Tabellarische Auswertung'!F$3)),"")</f>
        <v/>
      </c>
      <c r="G110" s="37" t="str">
        <f>IFERROR(SUMIF(Datenbasis!$B:$B,CONCATENATE($C110,G$3),Datenbasis!$S:$S)/COUNTIF(Datenbasis!$B:$B,CONCATENATE($C110,'Tabellarische Auswertung'!G$3)),"")</f>
        <v/>
      </c>
      <c r="H110" s="37" t="str">
        <f>IFERROR(SUMIF(Datenbasis!$B:$B,CONCATENATE($C110,H$3),Datenbasis!$S:$S)/COUNTIF(Datenbasis!$B:$B,CONCATENATE($C110,'Tabellarische Auswertung'!H$3)),"")</f>
        <v/>
      </c>
      <c r="I110" s="37" t="str">
        <f t="shared" si="9"/>
        <v/>
      </c>
      <c r="J110" s="37" t="str">
        <f>IFERROR(SUMIF(Datenbasis!$B:$B,CONCATENATE($C110,J$3),Datenbasis!$S:$S)/COUNTIF(Datenbasis!$B:$B,CONCATENATE($C110,'Tabellarische Auswertung'!J$3)),"")</f>
        <v/>
      </c>
      <c r="K110" s="37" t="str">
        <f>IFERROR(SUMIF(Datenbasis!$B:$B,CONCATENATE($C110,K$3),Datenbasis!$S:$S)/COUNTIF(Datenbasis!$B:$B,CONCATENATE($C110,'Tabellarische Auswertung'!K$3)),"")</f>
        <v/>
      </c>
      <c r="L110" s="37" t="str">
        <f>IFERROR(SUMIF(Datenbasis!$B:$B,CONCATENATE($C110,L$3),Datenbasis!$S:$S)/COUNTIF(Datenbasis!$B:$B,CONCATENATE($C110,'Tabellarische Auswertung'!L$3)),"")</f>
        <v/>
      </c>
      <c r="M110" s="37" t="str">
        <f t="shared" si="10"/>
        <v/>
      </c>
      <c r="N110" s="37" t="str">
        <f>IFERROR(SUMIF(Datenbasis!$B:$B,CONCATENATE($C110,N$3),Datenbasis!$S:$S)/COUNTIF(Datenbasis!$B:$B,CONCATENATE($C110,'Tabellarische Auswertung'!N$3)),"")</f>
        <v/>
      </c>
      <c r="O110" s="37" t="str">
        <f>IFERROR(SUMIF(Datenbasis!$B:$B,CONCATENATE($C110,O$3),Datenbasis!$S:$S)/COUNTIF(Datenbasis!$B:$B,CONCATENATE($C110,'Tabellarische Auswertung'!O$3)),"")</f>
        <v/>
      </c>
      <c r="P110" s="37" t="str">
        <f>IFERROR(SUMIF(Datenbasis!$B:$B,CONCATENATE($C110,P$3),Datenbasis!$S:$S)/COUNTIF(Datenbasis!$B:$B,CONCATENATE($C110,'Tabellarische Auswertung'!P$3)),"")</f>
        <v/>
      </c>
      <c r="Q110" s="37" t="str">
        <f t="shared" si="11"/>
        <v/>
      </c>
      <c r="R110" s="37" t="str">
        <f>IFERROR(SUMIF(Datenbasis!$B:$B,CONCATENATE($C110,R$3),Datenbasis!$S:$S)/COUNTIF(Datenbasis!$B:$B,CONCATENATE($C110,'Tabellarische Auswertung'!R$3)),"")</f>
        <v/>
      </c>
      <c r="S110" s="37" t="str">
        <f>IFERROR(SUMIF(Datenbasis!$B:$B,CONCATENATE($C110,S$3),Datenbasis!$S:$S)/COUNTIF(Datenbasis!$B:$B,CONCATENATE($C110,'Tabellarische Auswertung'!S$3)),"")</f>
        <v/>
      </c>
      <c r="T110" s="37" t="str">
        <f>IFERROR(SUMIF(Datenbasis!$B:$B,CONCATENATE($C110,T$3),Datenbasis!$S:$S)/COUNTIF(Datenbasis!$B:$B,CONCATENATE($C110,'Tabellarische Auswertung'!T$3)),"")</f>
        <v/>
      </c>
      <c r="U110" s="37" t="str">
        <f t="shared" si="12"/>
        <v/>
      </c>
      <c r="V110" s="37" t="str">
        <f>IFERROR(SUMIF(Datenbasis!$B:$B,CONCATENATE($C110,V$3),Datenbasis!$S:$S)/COUNTIF(Datenbasis!$B:$B,CONCATENATE($C110,'Tabellarische Auswertung'!V$3)),"")</f>
        <v/>
      </c>
      <c r="W110" s="37" t="str">
        <f>IFERROR(SUMIF(Datenbasis!$B:$B,CONCATENATE($C110,W$3),Datenbasis!$S:$S)/COUNTIF(Datenbasis!$B:$B,CONCATENATE($C110,'Tabellarische Auswertung'!W$3)),"")</f>
        <v/>
      </c>
      <c r="X110" s="37" t="str">
        <f>IFERROR(SUMIF(Datenbasis!$B:$B,CONCATENATE($C110,X$3),Datenbasis!$S:$S)/COUNTIF(Datenbasis!$B:$B,CONCATENATE($C110,'Tabellarische Auswertung'!X$3)),"")</f>
        <v/>
      </c>
      <c r="Y110" s="37" t="str">
        <f t="shared" si="13"/>
        <v/>
      </c>
      <c r="Z110" s="38" t="str">
        <f t="shared" si="14"/>
        <v/>
      </c>
      <c r="AA110" s="39" t="str">
        <f t="shared" si="16"/>
        <v/>
      </c>
      <c r="AB110" s="39"/>
      <c r="AC110" s="39" t="str">
        <f t="shared" si="15"/>
        <v/>
      </c>
    </row>
    <row r="111" spans="1:29" ht="15" hidden="1">
      <c r="A111" s="35" t="str">
        <f>IF(IFERROR(INDEX(Datenbasis!I:I,MATCH($C111,Datenbasis!$F:$F,0)),"")=0,"",IFERROR(INDEX(Datenbasis!I:I,MATCH($C111,Datenbasis!$F:$F,0)),""))</f>
        <v/>
      </c>
      <c r="B111" s="35" t="str">
        <f>IF(IFERROR(INDEX(Datenbasis!E:E,MATCH($C111,Datenbasis!$F:$F,0)),"")=0,"",IFERROR(INDEX(Datenbasis!E:E,MATCH($C111,Datenbasis!$F:$F,0)),""))</f>
        <v/>
      </c>
      <c r="C111" s="36" t="str">
        <f>+IF(DropDown!B109=0," ",DropDown!B109)</f>
        <v xml:space="preserve"> </v>
      </c>
      <c r="D111" s="36" t="str">
        <f>IF(IFERROR(INDEX(Datenbasis!G:G,MATCH($C111,Datenbasis!$F:$F,0)),"")=0,"",IFERROR(INDEX(Datenbasis!G:G,MATCH($C111,Datenbasis!$F:$F,0)),""))</f>
        <v/>
      </c>
      <c r="E111" s="36" t="str">
        <f>IF(IFERROR(INDEX(Datenbasis!J:J,MATCH($C111,Datenbasis!$F:$F,0)),"")=0,"",IFERROR(INDEX(Datenbasis!J:J,MATCH($C111,Datenbasis!$F:$F,0)),""))</f>
        <v/>
      </c>
      <c r="F111" s="37" t="str">
        <f>IFERROR(SUMIF(Datenbasis!$B:$B,CONCATENATE($C111,F$3),Datenbasis!$S:$S)/COUNTIF(Datenbasis!$B:$B,CONCATENATE($C111,'Tabellarische Auswertung'!F$3)),"")</f>
        <v/>
      </c>
      <c r="G111" s="37" t="str">
        <f>IFERROR(SUMIF(Datenbasis!$B:$B,CONCATENATE($C111,G$3),Datenbasis!$S:$S)/COUNTIF(Datenbasis!$B:$B,CONCATENATE($C111,'Tabellarische Auswertung'!G$3)),"")</f>
        <v/>
      </c>
      <c r="H111" s="37" t="str">
        <f>IFERROR(SUMIF(Datenbasis!$B:$B,CONCATENATE($C111,H$3),Datenbasis!$S:$S)/COUNTIF(Datenbasis!$B:$B,CONCATENATE($C111,'Tabellarische Auswertung'!H$3)),"")</f>
        <v/>
      </c>
      <c r="I111" s="37" t="str">
        <f t="shared" si="9"/>
        <v/>
      </c>
      <c r="J111" s="37" t="str">
        <f>IFERROR(SUMIF(Datenbasis!$B:$B,CONCATENATE($C111,J$3),Datenbasis!$S:$S)/COUNTIF(Datenbasis!$B:$B,CONCATENATE($C111,'Tabellarische Auswertung'!J$3)),"")</f>
        <v/>
      </c>
      <c r="K111" s="37" t="str">
        <f>IFERROR(SUMIF(Datenbasis!$B:$B,CONCATENATE($C111,K$3),Datenbasis!$S:$S)/COUNTIF(Datenbasis!$B:$B,CONCATENATE($C111,'Tabellarische Auswertung'!K$3)),"")</f>
        <v/>
      </c>
      <c r="L111" s="37" t="str">
        <f>IFERROR(SUMIF(Datenbasis!$B:$B,CONCATENATE($C111,L$3),Datenbasis!$S:$S)/COUNTIF(Datenbasis!$B:$B,CONCATENATE($C111,'Tabellarische Auswertung'!L$3)),"")</f>
        <v/>
      </c>
      <c r="M111" s="37" t="str">
        <f t="shared" si="10"/>
        <v/>
      </c>
      <c r="N111" s="37" t="str">
        <f>IFERROR(SUMIF(Datenbasis!$B:$B,CONCATENATE($C111,N$3),Datenbasis!$S:$S)/COUNTIF(Datenbasis!$B:$B,CONCATENATE($C111,'Tabellarische Auswertung'!N$3)),"")</f>
        <v/>
      </c>
      <c r="O111" s="37" t="str">
        <f>IFERROR(SUMIF(Datenbasis!$B:$B,CONCATENATE($C111,O$3),Datenbasis!$S:$S)/COUNTIF(Datenbasis!$B:$B,CONCATENATE($C111,'Tabellarische Auswertung'!O$3)),"")</f>
        <v/>
      </c>
      <c r="P111" s="37" t="str">
        <f>IFERROR(SUMIF(Datenbasis!$B:$B,CONCATENATE($C111,P$3),Datenbasis!$S:$S)/COUNTIF(Datenbasis!$B:$B,CONCATENATE($C111,'Tabellarische Auswertung'!P$3)),"")</f>
        <v/>
      </c>
      <c r="Q111" s="37" t="str">
        <f t="shared" si="11"/>
        <v/>
      </c>
      <c r="R111" s="37" t="str">
        <f>IFERROR(SUMIF(Datenbasis!$B:$B,CONCATENATE($C111,R$3),Datenbasis!$S:$S)/COUNTIF(Datenbasis!$B:$B,CONCATENATE($C111,'Tabellarische Auswertung'!R$3)),"")</f>
        <v/>
      </c>
      <c r="S111" s="37" t="str">
        <f>IFERROR(SUMIF(Datenbasis!$B:$B,CONCATENATE($C111,S$3),Datenbasis!$S:$S)/COUNTIF(Datenbasis!$B:$B,CONCATENATE($C111,'Tabellarische Auswertung'!S$3)),"")</f>
        <v/>
      </c>
      <c r="T111" s="37" t="str">
        <f>IFERROR(SUMIF(Datenbasis!$B:$B,CONCATENATE($C111,T$3),Datenbasis!$S:$S)/COUNTIF(Datenbasis!$B:$B,CONCATENATE($C111,'Tabellarische Auswertung'!T$3)),"")</f>
        <v/>
      </c>
      <c r="U111" s="37" t="str">
        <f t="shared" si="12"/>
        <v/>
      </c>
      <c r="V111" s="37" t="str">
        <f>IFERROR(SUMIF(Datenbasis!$B:$B,CONCATENATE($C111,V$3),Datenbasis!$S:$S)/COUNTIF(Datenbasis!$B:$B,CONCATENATE($C111,'Tabellarische Auswertung'!V$3)),"")</f>
        <v/>
      </c>
      <c r="W111" s="37" t="str">
        <f>IFERROR(SUMIF(Datenbasis!$B:$B,CONCATENATE($C111,W$3),Datenbasis!$S:$S)/COUNTIF(Datenbasis!$B:$B,CONCATENATE($C111,'Tabellarische Auswertung'!W$3)),"")</f>
        <v/>
      </c>
      <c r="X111" s="37" t="str">
        <f>IFERROR(SUMIF(Datenbasis!$B:$B,CONCATENATE($C111,X$3),Datenbasis!$S:$S)/COUNTIF(Datenbasis!$B:$B,CONCATENATE($C111,'Tabellarische Auswertung'!X$3)),"")</f>
        <v/>
      </c>
      <c r="Y111" s="37" t="str">
        <f t="shared" si="13"/>
        <v/>
      </c>
      <c r="Z111" s="38" t="str">
        <f t="shared" si="14"/>
        <v/>
      </c>
      <c r="AA111" s="39" t="str">
        <f t="shared" si="16"/>
        <v/>
      </c>
      <c r="AB111" s="39"/>
      <c r="AC111" s="39" t="str">
        <f t="shared" si="15"/>
        <v/>
      </c>
    </row>
    <row r="112" spans="1:29" ht="15" hidden="1">
      <c r="A112" s="35" t="str">
        <f>IF(IFERROR(INDEX(Datenbasis!I:I,MATCH($C112,Datenbasis!$F:$F,0)),"")=0,"",IFERROR(INDEX(Datenbasis!I:I,MATCH($C112,Datenbasis!$F:$F,0)),""))</f>
        <v/>
      </c>
      <c r="B112" s="35" t="str">
        <f>IF(IFERROR(INDEX(Datenbasis!E:E,MATCH($C112,Datenbasis!$F:$F,0)),"")=0,"",IFERROR(INDEX(Datenbasis!E:E,MATCH($C112,Datenbasis!$F:$F,0)),""))</f>
        <v/>
      </c>
      <c r="C112" s="36" t="str">
        <f>+IF(DropDown!B110=0," ",DropDown!B110)</f>
        <v xml:space="preserve"> </v>
      </c>
      <c r="D112" s="36" t="str">
        <f>IF(IFERROR(INDEX(Datenbasis!G:G,MATCH($C112,Datenbasis!$F:$F,0)),"")=0,"",IFERROR(INDEX(Datenbasis!G:G,MATCH($C112,Datenbasis!$F:$F,0)),""))</f>
        <v/>
      </c>
      <c r="E112" s="36" t="str">
        <f>IF(IFERROR(INDEX(Datenbasis!J:J,MATCH($C112,Datenbasis!$F:$F,0)),"")=0,"",IFERROR(INDEX(Datenbasis!J:J,MATCH($C112,Datenbasis!$F:$F,0)),""))</f>
        <v/>
      </c>
      <c r="F112" s="37" t="str">
        <f>IFERROR(SUMIF(Datenbasis!$B:$B,CONCATENATE($C112,F$3),Datenbasis!$S:$S)/COUNTIF(Datenbasis!$B:$B,CONCATENATE($C112,'Tabellarische Auswertung'!F$3)),"")</f>
        <v/>
      </c>
      <c r="G112" s="37" t="str">
        <f>IFERROR(SUMIF(Datenbasis!$B:$B,CONCATENATE($C112,G$3),Datenbasis!$S:$S)/COUNTIF(Datenbasis!$B:$B,CONCATENATE($C112,'Tabellarische Auswertung'!G$3)),"")</f>
        <v/>
      </c>
      <c r="H112" s="37" t="str">
        <f>IFERROR(SUMIF(Datenbasis!$B:$B,CONCATENATE($C112,H$3),Datenbasis!$S:$S)/COUNTIF(Datenbasis!$B:$B,CONCATENATE($C112,'Tabellarische Auswertung'!H$3)),"")</f>
        <v/>
      </c>
      <c r="I112" s="37" t="str">
        <f t="shared" si="9"/>
        <v/>
      </c>
      <c r="J112" s="37" t="str">
        <f>IFERROR(SUMIF(Datenbasis!$B:$B,CONCATENATE($C112,J$3),Datenbasis!$S:$S)/COUNTIF(Datenbasis!$B:$B,CONCATENATE($C112,'Tabellarische Auswertung'!J$3)),"")</f>
        <v/>
      </c>
      <c r="K112" s="37" t="str">
        <f>IFERROR(SUMIF(Datenbasis!$B:$B,CONCATENATE($C112,K$3),Datenbasis!$S:$S)/COUNTIF(Datenbasis!$B:$B,CONCATENATE($C112,'Tabellarische Auswertung'!K$3)),"")</f>
        <v/>
      </c>
      <c r="L112" s="37" t="str">
        <f>IFERROR(SUMIF(Datenbasis!$B:$B,CONCATENATE($C112,L$3),Datenbasis!$S:$S)/COUNTIF(Datenbasis!$B:$B,CONCATENATE($C112,'Tabellarische Auswertung'!L$3)),"")</f>
        <v/>
      </c>
      <c r="M112" s="37" t="str">
        <f t="shared" si="10"/>
        <v/>
      </c>
      <c r="N112" s="37" t="str">
        <f>IFERROR(SUMIF(Datenbasis!$B:$B,CONCATENATE($C112,N$3),Datenbasis!$S:$S)/COUNTIF(Datenbasis!$B:$B,CONCATENATE($C112,'Tabellarische Auswertung'!N$3)),"")</f>
        <v/>
      </c>
      <c r="O112" s="37" t="str">
        <f>IFERROR(SUMIF(Datenbasis!$B:$B,CONCATENATE($C112,O$3),Datenbasis!$S:$S)/COUNTIF(Datenbasis!$B:$B,CONCATENATE($C112,'Tabellarische Auswertung'!O$3)),"")</f>
        <v/>
      </c>
      <c r="P112" s="37" t="str">
        <f>IFERROR(SUMIF(Datenbasis!$B:$B,CONCATENATE($C112,P$3),Datenbasis!$S:$S)/COUNTIF(Datenbasis!$B:$B,CONCATENATE($C112,'Tabellarische Auswertung'!P$3)),"")</f>
        <v/>
      </c>
      <c r="Q112" s="37" t="str">
        <f t="shared" si="11"/>
        <v/>
      </c>
      <c r="R112" s="37" t="str">
        <f>IFERROR(SUMIF(Datenbasis!$B:$B,CONCATENATE($C112,R$3),Datenbasis!$S:$S)/COUNTIF(Datenbasis!$B:$B,CONCATENATE($C112,'Tabellarische Auswertung'!R$3)),"")</f>
        <v/>
      </c>
      <c r="S112" s="37" t="str">
        <f>IFERROR(SUMIF(Datenbasis!$B:$B,CONCATENATE($C112,S$3),Datenbasis!$S:$S)/COUNTIF(Datenbasis!$B:$B,CONCATENATE($C112,'Tabellarische Auswertung'!S$3)),"")</f>
        <v/>
      </c>
      <c r="T112" s="37" t="str">
        <f>IFERROR(SUMIF(Datenbasis!$B:$B,CONCATENATE($C112,T$3),Datenbasis!$S:$S)/COUNTIF(Datenbasis!$B:$B,CONCATENATE($C112,'Tabellarische Auswertung'!T$3)),"")</f>
        <v/>
      </c>
      <c r="U112" s="37" t="str">
        <f t="shared" si="12"/>
        <v/>
      </c>
      <c r="V112" s="37" t="str">
        <f>IFERROR(SUMIF(Datenbasis!$B:$B,CONCATENATE($C112,V$3),Datenbasis!$S:$S)/COUNTIF(Datenbasis!$B:$B,CONCATENATE($C112,'Tabellarische Auswertung'!V$3)),"")</f>
        <v/>
      </c>
      <c r="W112" s="37" t="str">
        <f>IFERROR(SUMIF(Datenbasis!$B:$B,CONCATENATE($C112,W$3),Datenbasis!$S:$S)/COUNTIF(Datenbasis!$B:$B,CONCATENATE($C112,'Tabellarische Auswertung'!W$3)),"")</f>
        <v/>
      </c>
      <c r="X112" s="37" t="str">
        <f>IFERROR(SUMIF(Datenbasis!$B:$B,CONCATENATE($C112,X$3),Datenbasis!$S:$S)/COUNTIF(Datenbasis!$B:$B,CONCATENATE($C112,'Tabellarische Auswertung'!X$3)),"")</f>
        <v/>
      </c>
      <c r="Y112" s="37" t="str">
        <f t="shared" si="13"/>
        <v/>
      </c>
      <c r="Z112" s="38" t="str">
        <f t="shared" si="14"/>
        <v/>
      </c>
      <c r="AA112" s="39" t="str">
        <f t="shared" si="16"/>
        <v/>
      </c>
      <c r="AB112" s="39"/>
      <c r="AC112" s="39" t="str">
        <f t="shared" si="15"/>
        <v/>
      </c>
    </row>
    <row r="113" spans="1:29" ht="15" hidden="1">
      <c r="A113" s="35" t="str">
        <f>IF(IFERROR(INDEX(Datenbasis!I:I,MATCH($C113,Datenbasis!$F:$F,0)),"")=0,"",IFERROR(INDEX(Datenbasis!I:I,MATCH($C113,Datenbasis!$F:$F,0)),""))</f>
        <v/>
      </c>
      <c r="B113" s="35" t="str">
        <f>IF(IFERROR(INDEX(Datenbasis!E:E,MATCH($C113,Datenbasis!$F:$F,0)),"")=0,"",IFERROR(INDEX(Datenbasis!E:E,MATCH($C113,Datenbasis!$F:$F,0)),""))</f>
        <v/>
      </c>
      <c r="C113" s="36" t="str">
        <f>+IF(DropDown!B111=0," ",DropDown!B111)</f>
        <v xml:space="preserve"> </v>
      </c>
      <c r="D113" s="36" t="str">
        <f>IF(IFERROR(INDEX(Datenbasis!G:G,MATCH($C113,Datenbasis!$F:$F,0)),"")=0,"",IFERROR(INDEX(Datenbasis!G:G,MATCH($C113,Datenbasis!$F:$F,0)),""))</f>
        <v/>
      </c>
      <c r="E113" s="36" t="str">
        <f>IF(IFERROR(INDEX(Datenbasis!J:J,MATCH($C113,Datenbasis!$F:$F,0)),"")=0,"",IFERROR(INDEX(Datenbasis!J:J,MATCH($C113,Datenbasis!$F:$F,0)),""))</f>
        <v/>
      </c>
      <c r="F113" s="37" t="str">
        <f>IFERROR(SUMIF(Datenbasis!$B:$B,CONCATENATE($C113,F$3),Datenbasis!$S:$S)/COUNTIF(Datenbasis!$B:$B,CONCATENATE($C113,'Tabellarische Auswertung'!F$3)),"")</f>
        <v/>
      </c>
      <c r="G113" s="37" t="str">
        <f>IFERROR(SUMIF(Datenbasis!$B:$B,CONCATENATE($C113,G$3),Datenbasis!$S:$S)/COUNTIF(Datenbasis!$B:$B,CONCATENATE($C113,'Tabellarische Auswertung'!G$3)),"")</f>
        <v/>
      </c>
      <c r="H113" s="37" t="str">
        <f>IFERROR(SUMIF(Datenbasis!$B:$B,CONCATENATE($C113,H$3),Datenbasis!$S:$S)/COUNTIF(Datenbasis!$B:$B,CONCATENATE($C113,'Tabellarische Auswertung'!H$3)),"")</f>
        <v/>
      </c>
      <c r="I113" s="37" t="str">
        <f t="shared" si="9"/>
        <v/>
      </c>
      <c r="J113" s="37" t="str">
        <f>IFERROR(SUMIF(Datenbasis!$B:$B,CONCATENATE($C113,J$3),Datenbasis!$S:$S)/COUNTIF(Datenbasis!$B:$B,CONCATENATE($C113,'Tabellarische Auswertung'!J$3)),"")</f>
        <v/>
      </c>
      <c r="K113" s="37" t="str">
        <f>IFERROR(SUMIF(Datenbasis!$B:$B,CONCATENATE($C113,K$3),Datenbasis!$S:$S)/COUNTIF(Datenbasis!$B:$B,CONCATENATE($C113,'Tabellarische Auswertung'!K$3)),"")</f>
        <v/>
      </c>
      <c r="L113" s="37" t="str">
        <f>IFERROR(SUMIF(Datenbasis!$B:$B,CONCATENATE($C113,L$3),Datenbasis!$S:$S)/COUNTIF(Datenbasis!$B:$B,CONCATENATE($C113,'Tabellarische Auswertung'!L$3)),"")</f>
        <v/>
      </c>
      <c r="M113" s="37" t="str">
        <f t="shared" si="10"/>
        <v/>
      </c>
      <c r="N113" s="37" t="str">
        <f>IFERROR(SUMIF(Datenbasis!$B:$B,CONCATENATE($C113,N$3),Datenbasis!$S:$S)/COUNTIF(Datenbasis!$B:$B,CONCATENATE($C113,'Tabellarische Auswertung'!N$3)),"")</f>
        <v/>
      </c>
      <c r="O113" s="37" t="str">
        <f>IFERROR(SUMIF(Datenbasis!$B:$B,CONCATENATE($C113,O$3),Datenbasis!$S:$S)/COUNTIF(Datenbasis!$B:$B,CONCATENATE($C113,'Tabellarische Auswertung'!O$3)),"")</f>
        <v/>
      </c>
      <c r="P113" s="37" t="str">
        <f>IFERROR(SUMIF(Datenbasis!$B:$B,CONCATENATE($C113,P$3),Datenbasis!$S:$S)/COUNTIF(Datenbasis!$B:$B,CONCATENATE($C113,'Tabellarische Auswertung'!P$3)),"")</f>
        <v/>
      </c>
      <c r="Q113" s="37" t="str">
        <f t="shared" si="11"/>
        <v/>
      </c>
      <c r="R113" s="37" t="str">
        <f>IFERROR(SUMIF(Datenbasis!$B:$B,CONCATENATE($C113,R$3),Datenbasis!$S:$S)/COUNTIF(Datenbasis!$B:$B,CONCATENATE($C113,'Tabellarische Auswertung'!R$3)),"")</f>
        <v/>
      </c>
      <c r="S113" s="37" t="str">
        <f>IFERROR(SUMIF(Datenbasis!$B:$B,CONCATENATE($C113,S$3),Datenbasis!$S:$S)/COUNTIF(Datenbasis!$B:$B,CONCATENATE($C113,'Tabellarische Auswertung'!S$3)),"")</f>
        <v/>
      </c>
      <c r="T113" s="37" t="str">
        <f>IFERROR(SUMIF(Datenbasis!$B:$B,CONCATENATE($C113,T$3),Datenbasis!$S:$S)/COUNTIF(Datenbasis!$B:$B,CONCATENATE($C113,'Tabellarische Auswertung'!T$3)),"")</f>
        <v/>
      </c>
      <c r="U113" s="37" t="str">
        <f t="shared" si="12"/>
        <v/>
      </c>
      <c r="V113" s="37" t="str">
        <f>IFERROR(SUMIF(Datenbasis!$B:$B,CONCATENATE($C113,V$3),Datenbasis!$S:$S)/COUNTIF(Datenbasis!$B:$B,CONCATENATE($C113,'Tabellarische Auswertung'!V$3)),"")</f>
        <v/>
      </c>
      <c r="W113" s="37" t="str">
        <f>IFERROR(SUMIF(Datenbasis!$B:$B,CONCATENATE($C113,W$3),Datenbasis!$S:$S)/COUNTIF(Datenbasis!$B:$B,CONCATENATE($C113,'Tabellarische Auswertung'!W$3)),"")</f>
        <v/>
      </c>
      <c r="X113" s="37" t="str">
        <f>IFERROR(SUMIF(Datenbasis!$B:$B,CONCATENATE($C113,X$3),Datenbasis!$S:$S)/COUNTIF(Datenbasis!$B:$B,CONCATENATE($C113,'Tabellarische Auswertung'!X$3)),"")</f>
        <v/>
      </c>
      <c r="Y113" s="37" t="str">
        <f t="shared" si="13"/>
        <v/>
      </c>
      <c r="Z113" s="38" t="str">
        <f t="shared" si="14"/>
        <v/>
      </c>
      <c r="AA113" s="39" t="str">
        <f t="shared" si="16"/>
        <v/>
      </c>
      <c r="AB113" s="39"/>
      <c r="AC113" s="39" t="str">
        <f t="shared" si="15"/>
        <v/>
      </c>
    </row>
    <row r="114" spans="1:29" ht="15" hidden="1">
      <c r="A114" s="35" t="str">
        <f>IF(IFERROR(INDEX(Datenbasis!I:I,MATCH($C114,Datenbasis!$F:$F,0)),"")=0,"",IFERROR(INDEX(Datenbasis!I:I,MATCH($C114,Datenbasis!$F:$F,0)),""))</f>
        <v/>
      </c>
      <c r="B114" s="35" t="str">
        <f>IF(IFERROR(INDEX(Datenbasis!E:E,MATCH($C114,Datenbasis!$F:$F,0)),"")=0,"",IFERROR(INDEX(Datenbasis!E:E,MATCH($C114,Datenbasis!$F:$F,0)),""))</f>
        <v/>
      </c>
      <c r="C114" s="36" t="str">
        <f>+IF(DropDown!B112=0," ",DropDown!B112)</f>
        <v xml:space="preserve"> </v>
      </c>
      <c r="D114" s="36" t="str">
        <f>IF(IFERROR(INDEX(Datenbasis!G:G,MATCH($C114,Datenbasis!$F:$F,0)),"")=0,"",IFERROR(INDEX(Datenbasis!G:G,MATCH($C114,Datenbasis!$F:$F,0)),""))</f>
        <v/>
      </c>
      <c r="E114" s="36" t="str">
        <f>IF(IFERROR(INDEX(Datenbasis!J:J,MATCH($C114,Datenbasis!$F:$F,0)),"")=0,"",IFERROR(INDEX(Datenbasis!J:J,MATCH($C114,Datenbasis!$F:$F,0)),""))</f>
        <v/>
      </c>
      <c r="F114" s="37" t="str">
        <f>IFERROR(SUMIF(Datenbasis!$B:$B,CONCATENATE($C114,F$3),Datenbasis!$S:$S)/COUNTIF(Datenbasis!$B:$B,CONCATENATE($C114,'Tabellarische Auswertung'!F$3)),"")</f>
        <v/>
      </c>
      <c r="G114" s="37" t="str">
        <f>IFERROR(SUMIF(Datenbasis!$B:$B,CONCATENATE($C114,G$3),Datenbasis!$S:$S)/COUNTIF(Datenbasis!$B:$B,CONCATENATE($C114,'Tabellarische Auswertung'!G$3)),"")</f>
        <v/>
      </c>
      <c r="H114" s="37" t="str">
        <f>IFERROR(SUMIF(Datenbasis!$B:$B,CONCATENATE($C114,H$3),Datenbasis!$S:$S)/COUNTIF(Datenbasis!$B:$B,CONCATENATE($C114,'Tabellarische Auswertung'!H$3)),"")</f>
        <v/>
      </c>
      <c r="I114" s="37" t="str">
        <f t="shared" si="9"/>
        <v/>
      </c>
      <c r="J114" s="37" t="str">
        <f>IFERROR(SUMIF(Datenbasis!$B:$B,CONCATENATE($C114,J$3),Datenbasis!$S:$S)/COUNTIF(Datenbasis!$B:$B,CONCATENATE($C114,'Tabellarische Auswertung'!J$3)),"")</f>
        <v/>
      </c>
      <c r="K114" s="37" t="str">
        <f>IFERROR(SUMIF(Datenbasis!$B:$B,CONCATENATE($C114,K$3),Datenbasis!$S:$S)/COUNTIF(Datenbasis!$B:$B,CONCATENATE($C114,'Tabellarische Auswertung'!K$3)),"")</f>
        <v/>
      </c>
      <c r="L114" s="37" t="str">
        <f>IFERROR(SUMIF(Datenbasis!$B:$B,CONCATENATE($C114,L$3),Datenbasis!$S:$S)/COUNTIF(Datenbasis!$B:$B,CONCATENATE($C114,'Tabellarische Auswertung'!L$3)),"")</f>
        <v/>
      </c>
      <c r="M114" s="37" t="str">
        <f t="shared" si="10"/>
        <v/>
      </c>
      <c r="N114" s="37" t="str">
        <f>IFERROR(SUMIF(Datenbasis!$B:$B,CONCATENATE($C114,N$3),Datenbasis!$S:$S)/COUNTIF(Datenbasis!$B:$B,CONCATENATE($C114,'Tabellarische Auswertung'!N$3)),"")</f>
        <v/>
      </c>
      <c r="O114" s="37" t="str">
        <f>IFERROR(SUMIF(Datenbasis!$B:$B,CONCATENATE($C114,O$3),Datenbasis!$S:$S)/COUNTIF(Datenbasis!$B:$B,CONCATENATE($C114,'Tabellarische Auswertung'!O$3)),"")</f>
        <v/>
      </c>
      <c r="P114" s="37" t="str">
        <f>IFERROR(SUMIF(Datenbasis!$B:$B,CONCATENATE($C114,P$3),Datenbasis!$S:$S)/COUNTIF(Datenbasis!$B:$B,CONCATENATE($C114,'Tabellarische Auswertung'!P$3)),"")</f>
        <v/>
      </c>
      <c r="Q114" s="37" t="str">
        <f t="shared" si="11"/>
        <v/>
      </c>
      <c r="R114" s="37" t="str">
        <f>IFERROR(SUMIF(Datenbasis!$B:$B,CONCATENATE($C114,R$3),Datenbasis!$S:$S)/COUNTIF(Datenbasis!$B:$B,CONCATENATE($C114,'Tabellarische Auswertung'!R$3)),"")</f>
        <v/>
      </c>
      <c r="S114" s="37" t="str">
        <f>IFERROR(SUMIF(Datenbasis!$B:$B,CONCATENATE($C114,S$3),Datenbasis!$S:$S)/COUNTIF(Datenbasis!$B:$B,CONCATENATE($C114,'Tabellarische Auswertung'!S$3)),"")</f>
        <v/>
      </c>
      <c r="T114" s="37" t="str">
        <f>IFERROR(SUMIF(Datenbasis!$B:$B,CONCATENATE($C114,T$3),Datenbasis!$S:$S)/COUNTIF(Datenbasis!$B:$B,CONCATENATE($C114,'Tabellarische Auswertung'!T$3)),"")</f>
        <v/>
      </c>
      <c r="U114" s="37" t="str">
        <f t="shared" si="12"/>
        <v/>
      </c>
      <c r="V114" s="37" t="str">
        <f>IFERROR(SUMIF(Datenbasis!$B:$B,CONCATENATE($C114,V$3),Datenbasis!$S:$S)/COUNTIF(Datenbasis!$B:$B,CONCATENATE($C114,'Tabellarische Auswertung'!V$3)),"")</f>
        <v/>
      </c>
      <c r="W114" s="37" t="str">
        <f>IFERROR(SUMIF(Datenbasis!$B:$B,CONCATENATE($C114,W$3),Datenbasis!$S:$S)/COUNTIF(Datenbasis!$B:$B,CONCATENATE($C114,'Tabellarische Auswertung'!W$3)),"")</f>
        <v/>
      </c>
      <c r="X114" s="37" t="str">
        <f>IFERROR(SUMIF(Datenbasis!$B:$B,CONCATENATE($C114,X$3),Datenbasis!$S:$S)/COUNTIF(Datenbasis!$B:$B,CONCATENATE($C114,'Tabellarische Auswertung'!X$3)),"")</f>
        <v/>
      </c>
      <c r="Y114" s="37" t="str">
        <f t="shared" si="13"/>
        <v/>
      </c>
      <c r="Z114" s="38" t="str">
        <f t="shared" si="14"/>
        <v/>
      </c>
      <c r="AA114" s="39" t="str">
        <f t="shared" si="16"/>
        <v/>
      </c>
      <c r="AB114" s="39"/>
      <c r="AC114" s="39" t="str">
        <f t="shared" si="15"/>
        <v/>
      </c>
    </row>
    <row r="115" spans="1:29" ht="15" hidden="1">
      <c r="A115" s="35" t="str">
        <f>IF(IFERROR(INDEX(Datenbasis!I:I,MATCH($C115,Datenbasis!$F:$F,0)),"")=0,"",IFERROR(INDEX(Datenbasis!I:I,MATCH($C115,Datenbasis!$F:$F,0)),""))</f>
        <v/>
      </c>
      <c r="B115" s="35" t="str">
        <f>IF(IFERROR(INDEX(Datenbasis!E:E,MATCH($C115,Datenbasis!$F:$F,0)),"")=0,"",IFERROR(INDEX(Datenbasis!E:E,MATCH($C115,Datenbasis!$F:$F,0)),""))</f>
        <v/>
      </c>
      <c r="C115" s="36" t="str">
        <f>+IF(DropDown!B113=0," ",DropDown!B113)</f>
        <v xml:space="preserve"> </v>
      </c>
      <c r="D115" s="36" t="str">
        <f>IF(IFERROR(INDEX(Datenbasis!G:G,MATCH($C115,Datenbasis!$F:$F,0)),"")=0,"",IFERROR(INDEX(Datenbasis!G:G,MATCH($C115,Datenbasis!$F:$F,0)),""))</f>
        <v/>
      </c>
      <c r="E115" s="36" t="str">
        <f>IF(IFERROR(INDEX(Datenbasis!J:J,MATCH($C115,Datenbasis!$F:$F,0)),"")=0,"",IFERROR(INDEX(Datenbasis!J:J,MATCH($C115,Datenbasis!$F:$F,0)),""))</f>
        <v/>
      </c>
      <c r="F115" s="37" t="str">
        <f>IFERROR(SUMIF(Datenbasis!$B:$B,CONCATENATE($C115,F$3),Datenbasis!$S:$S)/COUNTIF(Datenbasis!$B:$B,CONCATENATE($C115,'Tabellarische Auswertung'!F$3)),"")</f>
        <v/>
      </c>
      <c r="G115" s="37" t="str">
        <f>IFERROR(SUMIF(Datenbasis!$B:$B,CONCATENATE($C115,G$3),Datenbasis!$S:$S)/COUNTIF(Datenbasis!$B:$B,CONCATENATE($C115,'Tabellarische Auswertung'!G$3)),"")</f>
        <v/>
      </c>
      <c r="H115" s="37" t="str">
        <f>IFERROR(SUMIF(Datenbasis!$B:$B,CONCATENATE($C115,H$3),Datenbasis!$S:$S)/COUNTIF(Datenbasis!$B:$B,CONCATENATE($C115,'Tabellarische Auswertung'!H$3)),"")</f>
        <v/>
      </c>
      <c r="I115" s="37" t="str">
        <f t="shared" si="9"/>
        <v/>
      </c>
      <c r="J115" s="37" t="str">
        <f>IFERROR(SUMIF(Datenbasis!$B:$B,CONCATENATE($C115,J$3),Datenbasis!$S:$S)/COUNTIF(Datenbasis!$B:$B,CONCATENATE($C115,'Tabellarische Auswertung'!J$3)),"")</f>
        <v/>
      </c>
      <c r="K115" s="37" t="str">
        <f>IFERROR(SUMIF(Datenbasis!$B:$B,CONCATENATE($C115,K$3),Datenbasis!$S:$S)/COUNTIF(Datenbasis!$B:$B,CONCATENATE($C115,'Tabellarische Auswertung'!K$3)),"")</f>
        <v/>
      </c>
      <c r="L115" s="37" t="str">
        <f>IFERROR(SUMIF(Datenbasis!$B:$B,CONCATENATE($C115,L$3),Datenbasis!$S:$S)/COUNTIF(Datenbasis!$B:$B,CONCATENATE($C115,'Tabellarische Auswertung'!L$3)),"")</f>
        <v/>
      </c>
      <c r="M115" s="37" t="str">
        <f t="shared" si="10"/>
        <v/>
      </c>
      <c r="N115" s="37" t="str">
        <f>IFERROR(SUMIF(Datenbasis!$B:$B,CONCATENATE($C115,N$3),Datenbasis!$S:$S)/COUNTIF(Datenbasis!$B:$B,CONCATENATE($C115,'Tabellarische Auswertung'!N$3)),"")</f>
        <v/>
      </c>
      <c r="O115" s="37" t="str">
        <f>IFERROR(SUMIF(Datenbasis!$B:$B,CONCATENATE($C115,O$3),Datenbasis!$S:$S)/COUNTIF(Datenbasis!$B:$B,CONCATENATE($C115,'Tabellarische Auswertung'!O$3)),"")</f>
        <v/>
      </c>
      <c r="P115" s="37" t="str">
        <f>IFERROR(SUMIF(Datenbasis!$B:$B,CONCATENATE($C115,P$3),Datenbasis!$S:$S)/COUNTIF(Datenbasis!$B:$B,CONCATENATE($C115,'Tabellarische Auswertung'!P$3)),"")</f>
        <v/>
      </c>
      <c r="Q115" s="37" t="str">
        <f t="shared" si="11"/>
        <v/>
      </c>
      <c r="R115" s="37" t="str">
        <f>IFERROR(SUMIF(Datenbasis!$B:$B,CONCATENATE($C115,R$3),Datenbasis!$S:$S)/COUNTIF(Datenbasis!$B:$B,CONCATENATE($C115,'Tabellarische Auswertung'!R$3)),"")</f>
        <v/>
      </c>
      <c r="S115" s="37" t="str">
        <f>IFERROR(SUMIF(Datenbasis!$B:$B,CONCATENATE($C115,S$3),Datenbasis!$S:$S)/COUNTIF(Datenbasis!$B:$B,CONCATENATE($C115,'Tabellarische Auswertung'!S$3)),"")</f>
        <v/>
      </c>
      <c r="T115" s="37" t="str">
        <f>IFERROR(SUMIF(Datenbasis!$B:$B,CONCATENATE($C115,T$3),Datenbasis!$S:$S)/COUNTIF(Datenbasis!$B:$B,CONCATENATE($C115,'Tabellarische Auswertung'!T$3)),"")</f>
        <v/>
      </c>
      <c r="U115" s="37" t="str">
        <f t="shared" si="12"/>
        <v/>
      </c>
      <c r="V115" s="37" t="str">
        <f>IFERROR(SUMIF(Datenbasis!$B:$B,CONCATENATE($C115,V$3),Datenbasis!$S:$S)/COUNTIF(Datenbasis!$B:$B,CONCATENATE($C115,'Tabellarische Auswertung'!V$3)),"")</f>
        <v/>
      </c>
      <c r="W115" s="37" t="str">
        <f>IFERROR(SUMIF(Datenbasis!$B:$B,CONCATENATE($C115,W$3),Datenbasis!$S:$S)/COUNTIF(Datenbasis!$B:$B,CONCATENATE($C115,'Tabellarische Auswertung'!W$3)),"")</f>
        <v/>
      </c>
      <c r="X115" s="37" t="str">
        <f>IFERROR(SUMIF(Datenbasis!$B:$B,CONCATENATE($C115,X$3),Datenbasis!$S:$S)/COUNTIF(Datenbasis!$B:$B,CONCATENATE($C115,'Tabellarische Auswertung'!X$3)),"")</f>
        <v/>
      </c>
      <c r="Y115" s="37" t="str">
        <f t="shared" si="13"/>
        <v/>
      </c>
      <c r="Z115" s="38" t="str">
        <f t="shared" si="14"/>
        <v/>
      </c>
      <c r="AA115" s="39" t="str">
        <f t="shared" si="16"/>
        <v/>
      </c>
      <c r="AB115" s="39"/>
      <c r="AC115" s="39" t="str">
        <f t="shared" si="15"/>
        <v/>
      </c>
    </row>
    <row r="116" spans="1:29" ht="15" hidden="1">
      <c r="A116" s="35" t="str">
        <f>IF(IFERROR(INDEX(Datenbasis!I:I,MATCH($C116,Datenbasis!$F:$F,0)),"")=0,"",IFERROR(INDEX(Datenbasis!I:I,MATCH($C116,Datenbasis!$F:$F,0)),""))</f>
        <v/>
      </c>
      <c r="B116" s="35" t="str">
        <f>IF(IFERROR(INDEX(Datenbasis!E:E,MATCH($C116,Datenbasis!$F:$F,0)),"")=0,"",IFERROR(INDEX(Datenbasis!E:E,MATCH($C116,Datenbasis!$F:$F,0)),""))</f>
        <v/>
      </c>
      <c r="C116" s="36" t="str">
        <f>+IF(DropDown!B114=0," ",DropDown!B114)</f>
        <v xml:space="preserve"> </v>
      </c>
      <c r="D116" s="36" t="str">
        <f>IF(IFERROR(INDEX(Datenbasis!G:G,MATCH($C116,Datenbasis!$F:$F,0)),"")=0,"",IFERROR(INDEX(Datenbasis!G:G,MATCH($C116,Datenbasis!$F:$F,0)),""))</f>
        <v/>
      </c>
      <c r="E116" s="36" t="str">
        <f>IF(IFERROR(INDEX(Datenbasis!J:J,MATCH($C116,Datenbasis!$F:$F,0)),"")=0,"",IFERROR(INDEX(Datenbasis!J:J,MATCH($C116,Datenbasis!$F:$F,0)),""))</f>
        <v/>
      </c>
      <c r="F116" s="37" t="str">
        <f>IFERROR(SUMIF(Datenbasis!$B:$B,CONCATENATE($C116,F$3),Datenbasis!$S:$S)/COUNTIF(Datenbasis!$B:$B,CONCATENATE($C116,'Tabellarische Auswertung'!F$3)),"")</f>
        <v/>
      </c>
      <c r="G116" s="37" t="str">
        <f>IFERROR(SUMIF(Datenbasis!$B:$B,CONCATENATE($C116,G$3),Datenbasis!$S:$S)/COUNTIF(Datenbasis!$B:$B,CONCATENATE($C116,'Tabellarische Auswertung'!G$3)),"")</f>
        <v/>
      </c>
      <c r="H116" s="37" t="str">
        <f>IFERROR(SUMIF(Datenbasis!$B:$B,CONCATENATE($C116,H$3),Datenbasis!$S:$S)/COUNTIF(Datenbasis!$B:$B,CONCATENATE($C116,'Tabellarische Auswertung'!H$3)),"")</f>
        <v/>
      </c>
      <c r="I116" s="37" t="str">
        <f t="shared" si="9"/>
        <v/>
      </c>
      <c r="J116" s="37" t="str">
        <f>IFERROR(SUMIF(Datenbasis!$B:$B,CONCATENATE($C116,J$3),Datenbasis!$S:$S)/COUNTIF(Datenbasis!$B:$B,CONCATENATE($C116,'Tabellarische Auswertung'!J$3)),"")</f>
        <v/>
      </c>
      <c r="K116" s="37" t="str">
        <f>IFERROR(SUMIF(Datenbasis!$B:$B,CONCATENATE($C116,K$3),Datenbasis!$S:$S)/COUNTIF(Datenbasis!$B:$B,CONCATENATE($C116,'Tabellarische Auswertung'!K$3)),"")</f>
        <v/>
      </c>
      <c r="L116" s="37" t="str">
        <f>IFERROR(SUMIF(Datenbasis!$B:$B,CONCATENATE($C116,L$3),Datenbasis!$S:$S)/COUNTIF(Datenbasis!$B:$B,CONCATENATE($C116,'Tabellarische Auswertung'!L$3)),"")</f>
        <v/>
      </c>
      <c r="M116" s="37" t="str">
        <f t="shared" si="10"/>
        <v/>
      </c>
      <c r="N116" s="37" t="str">
        <f>IFERROR(SUMIF(Datenbasis!$B:$B,CONCATENATE($C116,N$3),Datenbasis!$S:$S)/COUNTIF(Datenbasis!$B:$B,CONCATENATE($C116,'Tabellarische Auswertung'!N$3)),"")</f>
        <v/>
      </c>
      <c r="O116" s="37" t="str">
        <f>IFERROR(SUMIF(Datenbasis!$B:$B,CONCATENATE($C116,O$3),Datenbasis!$S:$S)/COUNTIF(Datenbasis!$B:$B,CONCATENATE($C116,'Tabellarische Auswertung'!O$3)),"")</f>
        <v/>
      </c>
      <c r="P116" s="37" t="str">
        <f>IFERROR(SUMIF(Datenbasis!$B:$B,CONCATENATE($C116,P$3),Datenbasis!$S:$S)/COUNTIF(Datenbasis!$B:$B,CONCATENATE($C116,'Tabellarische Auswertung'!P$3)),"")</f>
        <v/>
      </c>
      <c r="Q116" s="37" t="str">
        <f t="shared" si="11"/>
        <v/>
      </c>
      <c r="R116" s="37" t="str">
        <f>IFERROR(SUMIF(Datenbasis!$B:$B,CONCATENATE($C116,R$3),Datenbasis!$S:$S)/COUNTIF(Datenbasis!$B:$B,CONCATENATE($C116,'Tabellarische Auswertung'!R$3)),"")</f>
        <v/>
      </c>
      <c r="S116" s="37" t="str">
        <f>IFERROR(SUMIF(Datenbasis!$B:$B,CONCATENATE($C116,S$3),Datenbasis!$S:$S)/COUNTIF(Datenbasis!$B:$B,CONCATENATE($C116,'Tabellarische Auswertung'!S$3)),"")</f>
        <v/>
      </c>
      <c r="T116" s="37" t="str">
        <f>IFERROR(SUMIF(Datenbasis!$B:$B,CONCATENATE($C116,T$3),Datenbasis!$S:$S)/COUNTIF(Datenbasis!$B:$B,CONCATENATE($C116,'Tabellarische Auswertung'!T$3)),"")</f>
        <v/>
      </c>
      <c r="U116" s="37" t="str">
        <f t="shared" si="12"/>
        <v/>
      </c>
      <c r="V116" s="37" t="str">
        <f>IFERROR(SUMIF(Datenbasis!$B:$B,CONCATENATE($C116,V$3),Datenbasis!$S:$S)/COUNTIF(Datenbasis!$B:$B,CONCATENATE($C116,'Tabellarische Auswertung'!V$3)),"")</f>
        <v/>
      </c>
      <c r="W116" s="37" t="str">
        <f>IFERROR(SUMIF(Datenbasis!$B:$B,CONCATENATE($C116,W$3),Datenbasis!$S:$S)/COUNTIF(Datenbasis!$B:$B,CONCATENATE($C116,'Tabellarische Auswertung'!W$3)),"")</f>
        <v/>
      </c>
      <c r="X116" s="37" t="str">
        <f>IFERROR(SUMIF(Datenbasis!$B:$B,CONCATENATE($C116,X$3),Datenbasis!$S:$S)/COUNTIF(Datenbasis!$B:$B,CONCATENATE($C116,'Tabellarische Auswertung'!X$3)),"")</f>
        <v/>
      </c>
      <c r="Y116" s="37" t="str">
        <f t="shared" si="13"/>
        <v/>
      </c>
      <c r="Z116" s="38" t="str">
        <f t="shared" si="14"/>
        <v/>
      </c>
      <c r="AA116" s="39" t="str">
        <f t="shared" si="16"/>
        <v/>
      </c>
      <c r="AB116" s="39"/>
      <c r="AC116" s="39" t="str">
        <f t="shared" si="15"/>
        <v/>
      </c>
    </row>
    <row r="117" spans="1:29" ht="15" hidden="1">
      <c r="A117" s="35" t="str">
        <f>IF(IFERROR(INDEX(Datenbasis!I:I,MATCH($C117,Datenbasis!$F:$F,0)),"")=0,"",IFERROR(INDEX(Datenbasis!I:I,MATCH($C117,Datenbasis!$F:$F,0)),""))</f>
        <v/>
      </c>
      <c r="B117" s="35" t="str">
        <f>IF(IFERROR(INDEX(Datenbasis!E:E,MATCH($C117,Datenbasis!$F:$F,0)),"")=0,"",IFERROR(INDEX(Datenbasis!E:E,MATCH($C117,Datenbasis!$F:$F,0)),""))</f>
        <v/>
      </c>
      <c r="C117" s="36" t="str">
        <f>+IF(DropDown!B115=0," ",DropDown!B115)</f>
        <v xml:space="preserve"> </v>
      </c>
      <c r="D117" s="36" t="str">
        <f>IF(IFERROR(INDEX(Datenbasis!G:G,MATCH($C117,Datenbasis!$F:$F,0)),"")=0,"",IFERROR(INDEX(Datenbasis!G:G,MATCH($C117,Datenbasis!$F:$F,0)),""))</f>
        <v/>
      </c>
      <c r="E117" s="36" t="str">
        <f>IF(IFERROR(INDEX(Datenbasis!J:J,MATCH($C117,Datenbasis!$F:$F,0)),"")=0,"",IFERROR(INDEX(Datenbasis!J:J,MATCH($C117,Datenbasis!$F:$F,0)),""))</f>
        <v/>
      </c>
      <c r="F117" s="37" t="str">
        <f>IFERROR(SUMIF(Datenbasis!$B:$B,CONCATENATE($C117,F$3),Datenbasis!$S:$S)/COUNTIF(Datenbasis!$B:$B,CONCATENATE($C117,'Tabellarische Auswertung'!F$3)),"")</f>
        <v/>
      </c>
      <c r="G117" s="37" t="str">
        <f>IFERROR(SUMIF(Datenbasis!$B:$B,CONCATENATE($C117,G$3),Datenbasis!$S:$S)/COUNTIF(Datenbasis!$B:$B,CONCATENATE($C117,'Tabellarische Auswertung'!G$3)),"")</f>
        <v/>
      </c>
      <c r="H117" s="37" t="str">
        <f>IFERROR(SUMIF(Datenbasis!$B:$B,CONCATENATE($C117,H$3),Datenbasis!$S:$S)/COUNTIF(Datenbasis!$B:$B,CONCATENATE($C117,'Tabellarische Auswertung'!H$3)),"")</f>
        <v/>
      </c>
      <c r="I117" s="37" t="str">
        <f t="shared" si="9"/>
        <v/>
      </c>
      <c r="J117" s="37" t="str">
        <f>IFERROR(SUMIF(Datenbasis!$B:$B,CONCATENATE($C117,J$3),Datenbasis!$S:$S)/COUNTIF(Datenbasis!$B:$B,CONCATENATE($C117,'Tabellarische Auswertung'!J$3)),"")</f>
        <v/>
      </c>
      <c r="K117" s="37" t="str">
        <f>IFERROR(SUMIF(Datenbasis!$B:$B,CONCATENATE($C117,K$3),Datenbasis!$S:$S)/COUNTIF(Datenbasis!$B:$B,CONCATENATE($C117,'Tabellarische Auswertung'!K$3)),"")</f>
        <v/>
      </c>
      <c r="L117" s="37" t="str">
        <f>IFERROR(SUMIF(Datenbasis!$B:$B,CONCATENATE($C117,L$3),Datenbasis!$S:$S)/COUNTIF(Datenbasis!$B:$B,CONCATENATE($C117,'Tabellarische Auswertung'!L$3)),"")</f>
        <v/>
      </c>
      <c r="M117" s="37" t="str">
        <f t="shared" si="10"/>
        <v/>
      </c>
      <c r="N117" s="37" t="str">
        <f>IFERROR(SUMIF(Datenbasis!$B:$B,CONCATENATE($C117,N$3),Datenbasis!$S:$S)/COUNTIF(Datenbasis!$B:$B,CONCATENATE($C117,'Tabellarische Auswertung'!N$3)),"")</f>
        <v/>
      </c>
      <c r="O117" s="37" t="str">
        <f>IFERROR(SUMIF(Datenbasis!$B:$B,CONCATENATE($C117,O$3),Datenbasis!$S:$S)/COUNTIF(Datenbasis!$B:$B,CONCATENATE($C117,'Tabellarische Auswertung'!O$3)),"")</f>
        <v/>
      </c>
      <c r="P117" s="37" t="str">
        <f>IFERROR(SUMIF(Datenbasis!$B:$B,CONCATENATE($C117,P$3),Datenbasis!$S:$S)/COUNTIF(Datenbasis!$B:$B,CONCATENATE($C117,'Tabellarische Auswertung'!P$3)),"")</f>
        <v/>
      </c>
      <c r="Q117" s="37" t="str">
        <f t="shared" si="11"/>
        <v/>
      </c>
      <c r="R117" s="37" t="str">
        <f>IFERROR(SUMIF(Datenbasis!$B:$B,CONCATENATE($C117,R$3),Datenbasis!$S:$S)/COUNTIF(Datenbasis!$B:$B,CONCATENATE($C117,'Tabellarische Auswertung'!R$3)),"")</f>
        <v/>
      </c>
      <c r="S117" s="37" t="str">
        <f>IFERROR(SUMIF(Datenbasis!$B:$B,CONCATENATE($C117,S$3),Datenbasis!$S:$S)/COUNTIF(Datenbasis!$B:$B,CONCATENATE($C117,'Tabellarische Auswertung'!S$3)),"")</f>
        <v/>
      </c>
      <c r="T117" s="37" t="str">
        <f>IFERROR(SUMIF(Datenbasis!$B:$B,CONCATENATE($C117,T$3),Datenbasis!$S:$S)/COUNTIF(Datenbasis!$B:$B,CONCATENATE($C117,'Tabellarische Auswertung'!T$3)),"")</f>
        <v/>
      </c>
      <c r="U117" s="37" t="str">
        <f t="shared" si="12"/>
        <v/>
      </c>
      <c r="V117" s="37" t="str">
        <f>IFERROR(SUMIF(Datenbasis!$B:$B,CONCATENATE($C117,V$3),Datenbasis!$S:$S)/COUNTIF(Datenbasis!$B:$B,CONCATENATE($C117,'Tabellarische Auswertung'!V$3)),"")</f>
        <v/>
      </c>
      <c r="W117" s="37" t="str">
        <f>IFERROR(SUMIF(Datenbasis!$B:$B,CONCATENATE($C117,W$3),Datenbasis!$S:$S)/COUNTIF(Datenbasis!$B:$B,CONCATENATE($C117,'Tabellarische Auswertung'!W$3)),"")</f>
        <v/>
      </c>
      <c r="X117" s="37" t="str">
        <f>IFERROR(SUMIF(Datenbasis!$B:$B,CONCATENATE($C117,X$3),Datenbasis!$S:$S)/COUNTIF(Datenbasis!$B:$B,CONCATENATE($C117,'Tabellarische Auswertung'!X$3)),"")</f>
        <v/>
      </c>
      <c r="Y117" s="37" t="str">
        <f t="shared" si="13"/>
        <v/>
      </c>
      <c r="Z117" s="38" t="str">
        <f t="shared" si="14"/>
        <v/>
      </c>
      <c r="AA117" s="39" t="str">
        <f t="shared" si="16"/>
        <v/>
      </c>
      <c r="AB117" s="39"/>
      <c r="AC117" s="39" t="str">
        <f t="shared" si="15"/>
        <v/>
      </c>
    </row>
    <row r="118" spans="1:29" ht="15" hidden="1">
      <c r="A118" s="35" t="str">
        <f>IF(IFERROR(INDEX(Datenbasis!I:I,MATCH($C118,Datenbasis!$F:$F,0)),"")=0,"",IFERROR(INDEX(Datenbasis!I:I,MATCH($C118,Datenbasis!$F:$F,0)),""))</f>
        <v/>
      </c>
      <c r="B118" s="35" t="str">
        <f>IF(IFERROR(INDEX(Datenbasis!E:E,MATCH($C118,Datenbasis!$F:$F,0)),"")=0,"",IFERROR(INDEX(Datenbasis!E:E,MATCH($C118,Datenbasis!$F:$F,0)),""))</f>
        <v/>
      </c>
      <c r="C118" s="36" t="str">
        <f>+IF(DropDown!B116=0," ",DropDown!B116)</f>
        <v xml:space="preserve"> </v>
      </c>
      <c r="D118" s="36" t="str">
        <f>IF(IFERROR(INDEX(Datenbasis!G:G,MATCH($C118,Datenbasis!$F:$F,0)),"")=0,"",IFERROR(INDEX(Datenbasis!G:G,MATCH($C118,Datenbasis!$F:$F,0)),""))</f>
        <v/>
      </c>
      <c r="E118" s="36" t="str">
        <f>IF(IFERROR(INDEX(Datenbasis!J:J,MATCH($C118,Datenbasis!$F:$F,0)),"")=0,"",IFERROR(INDEX(Datenbasis!J:J,MATCH($C118,Datenbasis!$F:$F,0)),""))</f>
        <v/>
      </c>
      <c r="F118" s="37" t="str">
        <f>IFERROR(SUMIF(Datenbasis!$B:$B,CONCATENATE($C118,F$3),Datenbasis!$S:$S)/COUNTIF(Datenbasis!$B:$B,CONCATENATE($C118,'Tabellarische Auswertung'!F$3)),"")</f>
        <v/>
      </c>
      <c r="G118" s="37" t="str">
        <f>IFERROR(SUMIF(Datenbasis!$B:$B,CONCATENATE($C118,G$3),Datenbasis!$S:$S)/COUNTIF(Datenbasis!$B:$B,CONCATENATE($C118,'Tabellarische Auswertung'!G$3)),"")</f>
        <v/>
      </c>
      <c r="H118" s="37" t="str">
        <f>IFERROR(SUMIF(Datenbasis!$B:$B,CONCATENATE($C118,H$3),Datenbasis!$S:$S)/COUNTIF(Datenbasis!$B:$B,CONCATENATE($C118,'Tabellarische Auswertung'!H$3)),"")</f>
        <v/>
      </c>
      <c r="I118" s="37" t="str">
        <f t="shared" si="9"/>
        <v/>
      </c>
      <c r="J118" s="37" t="str">
        <f>IFERROR(SUMIF(Datenbasis!$B:$B,CONCATENATE($C118,J$3),Datenbasis!$S:$S)/COUNTIF(Datenbasis!$B:$B,CONCATENATE($C118,'Tabellarische Auswertung'!J$3)),"")</f>
        <v/>
      </c>
      <c r="K118" s="37" t="str">
        <f>IFERROR(SUMIF(Datenbasis!$B:$B,CONCATENATE($C118,K$3),Datenbasis!$S:$S)/COUNTIF(Datenbasis!$B:$B,CONCATENATE($C118,'Tabellarische Auswertung'!K$3)),"")</f>
        <v/>
      </c>
      <c r="L118" s="37" t="str">
        <f>IFERROR(SUMIF(Datenbasis!$B:$B,CONCATENATE($C118,L$3),Datenbasis!$S:$S)/COUNTIF(Datenbasis!$B:$B,CONCATENATE($C118,'Tabellarische Auswertung'!L$3)),"")</f>
        <v/>
      </c>
      <c r="M118" s="37" t="str">
        <f t="shared" si="10"/>
        <v/>
      </c>
      <c r="N118" s="37" t="str">
        <f>IFERROR(SUMIF(Datenbasis!$B:$B,CONCATENATE($C118,N$3),Datenbasis!$S:$S)/COUNTIF(Datenbasis!$B:$B,CONCATENATE($C118,'Tabellarische Auswertung'!N$3)),"")</f>
        <v/>
      </c>
      <c r="O118" s="37" t="str">
        <f>IFERROR(SUMIF(Datenbasis!$B:$B,CONCATENATE($C118,O$3),Datenbasis!$S:$S)/COUNTIF(Datenbasis!$B:$B,CONCATENATE($C118,'Tabellarische Auswertung'!O$3)),"")</f>
        <v/>
      </c>
      <c r="P118" s="37" t="str">
        <f>IFERROR(SUMIF(Datenbasis!$B:$B,CONCATENATE($C118,P$3),Datenbasis!$S:$S)/COUNTIF(Datenbasis!$B:$B,CONCATENATE($C118,'Tabellarische Auswertung'!P$3)),"")</f>
        <v/>
      </c>
      <c r="Q118" s="37" t="str">
        <f t="shared" si="11"/>
        <v/>
      </c>
      <c r="R118" s="37" t="str">
        <f>IFERROR(SUMIF(Datenbasis!$B:$B,CONCATENATE($C118,R$3),Datenbasis!$S:$S)/COUNTIF(Datenbasis!$B:$B,CONCATENATE($C118,'Tabellarische Auswertung'!R$3)),"")</f>
        <v/>
      </c>
      <c r="S118" s="37" t="str">
        <f>IFERROR(SUMIF(Datenbasis!$B:$B,CONCATENATE($C118,S$3),Datenbasis!$S:$S)/COUNTIF(Datenbasis!$B:$B,CONCATENATE($C118,'Tabellarische Auswertung'!S$3)),"")</f>
        <v/>
      </c>
      <c r="T118" s="37" t="str">
        <f>IFERROR(SUMIF(Datenbasis!$B:$B,CONCATENATE($C118,T$3),Datenbasis!$S:$S)/COUNTIF(Datenbasis!$B:$B,CONCATENATE($C118,'Tabellarische Auswertung'!T$3)),"")</f>
        <v/>
      </c>
      <c r="U118" s="37" t="str">
        <f t="shared" si="12"/>
        <v/>
      </c>
      <c r="V118" s="37" t="str">
        <f>IFERROR(SUMIF(Datenbasis!$B:$B,CONCATENATE($C118,V$3),Datenbasis!$S:$S)/COUNTIF(Datenbasis!$B:$B,CONCATENATE($C118,'Tabellarische Auswertung'!V$3)),"")</f>
        <v/>
      </c>
      <c r="W118" s="37" t="str">
        <f>IFERROR(SUMIF(Datenbasis!$B:$B,CONCATENATE($C118,W$3),Datenbasis!$S:$S)/COUNTIF(Datenbasis!$B:$B,CONCATENATE($C118,'Tabellarische Auswertung'!W$3)),"")</f>
        <v/>
      </c>
      <c r="X118" s="37" t="str">
        <f>IFERROR(SUMIF(Datenbasis!$B:$B,CONCATENATE($C118,X$3),Datenbasis!$S:$S)/COUNTIF(Datenbasis!$B:$B,CONCATENATE($C118,'Tabellarische Auswertung'!X$3)),"")</f>
        <v/>
      </c>
      <c r="Y118" s="37" t="str">
        <f t="shared" si="13"/>
        <v/>
      </c>
      <c r="Z118" s="38" t="str">
        <f t="shared" si="14"/>
        <v/>
      </c>
      <c r="AA118" s="39" t="str">
        <f t="shared" si="16"/>
        <v/>
      </c>
      <c r="AB118" s="39"/>
      <c r="AC118" s="39" t="str">
        <f t="shared" si="15"/>
        <v/>
      </c>
    </row>
    <row r="119" spans="1:29" ht="15" hidden="1">
      <c r="A119" s="35" t="str">
        <f>IF(IFERROR(INDEX(Datenbasis!I:I,MATCH($C119,Datenbasis!$F:$F,0)),"")=0,"",IFERROR(INDEX(Datenbasis!I:I,MATCH($C119,Datenbasis!$F:$F,0)),""))</f>
        <v/>
      </c>
      <c r="B119" s="35" t="str">
        <f>IF(IFERROR(INDEX(Datenbasis!E:E,MATCH($C119,Datenbasis!$F:$F,0)),"")=0,"",IFERROR(INDEX(Datenbasis!E:E,MATCH($C119,Datenbasis!$F:$F,0)),""))</f>
        <v/>
      </c>
      <c r="C119" s="36" t="str">
        <f>+IF(DropDown!B117=0," ",DropDown!B117)</f>
        <v xml:space="preserve"> </v>
      </c>
      <c r="D119" s="36" t="str">
        <f>IF(IFERROR(INDEX(Datenbasis!G:G,MATCH($C119,Datenbasis!$F:$F,0)),"")=0,"",IFERROR(INDEX(Datenbasis!G:G,MATCH($C119,Datenbasis!$F:$F,0)),""))</f>
        <v/>
      </c>
      <c r="E119" s="36" t="str">
        <f>IF(IFERROR(INDEX(Datenbasis!J:J,MATCH($C119,Datenbasis!$F:$F,0)),"")=0,"",IFERROR(INDEX(Datenbasis!J:J,MATCH($C119,Datenbasis!$F:$F,0)),""))</f>
        <v/>
      </c>
      <c r="F119" s="37" t="str">
        <f>IFERROR(SUMIF(Datenbasis!$B:$B,CONCATENATE($C119,F$3),Datenbasis!$S:$S)/COUNTIF(Datenbasis!$B:$B,CONCATENATE($C119,'Tabellarische Auswertung'!F$3)),"")</f>
        <v/>
      </c>
      <c r="G119" s="37" t="str">
        <f>IFERROR(SUMIF(Datenbasis!$B:$B,CONCATENATE($C119,G$3),Datenbasis!$S:$S)/COUNTIF(Datenbasis!$B:$B,CONCATENATE($C119,'Tabellarische Auswertung'!G$3)),"")</f>
        <v/>
      </c>
      <c r="H119" s="37" t="str">
        <f>IFERROR(SUMIF(Datenbasis!$B:$B,CONCATENATE($C119,H$3),Datenbasis!$S:$S)/COUNTIF(Datenbasis!$B:$B,CONCATENATE($C119,'Tabellarische Auswertung'!H$3)),"")</f>
        <v/>
      </c>
      <c r="I119" s="37" t="str">
        <f t="shared" si="9"/>
        <v/>
      </c>
      <c r="J119" s="37" t="str">
        <f>IFERROR(SUMIF(Datenbasis!$B:$B,CONCATENATE($C119,J$3),Datenbasis!$S:$S)/COUNTIF(Datenbasis!$B:$B,CONCATENATE($C119,'Tabellarische Auswertung'!J$3)),"")</f>
        <v/>
      </c>
      <c r="K119" s="37" t="str">
        <f>IFERROR(SUMIF(Datenbasis!$B:$B,CONCATENATE($C119,K$3),Datenbasis!$S:$S)/COUNTIF(Datenbasis!$B:$B,CONCATENATE($C119,'Tabellarische Auswertung'!K$3)),"")</f>
        <v/>
      </c>
      <c r="L119" s="37" t="str">
        <f>IFERROR(SUMIF(Datenbasis!$B:$B,CONCATENATE($C119,L$3),Datenbasis!$S:$S)/COUNTIF(Datenbasis!$B:$B,CONCATENATE($C119,'Tabellarische Auswertung'!L$3)),"")</f>
        <v/>
      </c>
      <c r="M119" s="37" t="str">
        <f t="shared" si="10"/>
        <v/>
      </c>
      <c r="N119" s="37" t="str">
        <f>IFERROR(SUMIF(Datenbasis!$B:$B,CONCATENATE($C119,N$3),Datenbasis!$S:$S)/COUNTIF(Datenbasis!$B:$B,CONCATENATE($C119,'Tabellarische Auswertung'!N$3)),"")</f>
        <v/>
      </c>
      <c r="O119" s="37" t="str">
        <f>IFERROR(SUMIF(Datenbasis!$B:$B,CONCATENATE($C119,O$3),Datenbasis!$S:$S)/COUNTIF(Datenbasis!$B:$B,CONCATENATE($C119,'Tabellarische Auswertung'!O$3)),"")</f>
        <v/>
      </c>
      <c r="P119" s="37" t="str">
        <f>IFERROR(SUMIF(Datenbasis!$B:$B,CONCATENATE($C119,P$3),Datenbasis!$S:$S)/COUNTIF(Datenbasis!$B:$B,CONCATENATE($C119,'Tabellarische Auswertung'!P$3)),"")</f>
        <v/>
      </c>
      <c r="Q119" s="37" t="str">
        <f t="shared" si="11"/>
        <v/>
      </c>
      <c r="R119" s="37" t="str">
        <f>IFERROR(SUMIF(Datenbasis!$B:$B,CONCATENATE($C119,R$3),Datenbasis!$S:$S)/COUNTIF(Datenbasis!$B:$B,CONCATENATE($C119,'Tabellarische Auswertung'!R$3)),"")</f>
        <v/>
      </c>
      <c r="S119" s="37" t="str">
        <f>IFERROR(SUMIF(Datenbasis!$B:$B,CONCATENATE($C119,S$3),Datenbasis!$S:$S)/COUNTIF(Datenbasis!$B:$B,CONCATENATE($C119,'Tabellarische Auswertung'!S$3)),"")</f>
        <v/>
      </c>
      <c r="T119" s="37" t="str">
        <f>IFERROR(SUMIF(Datenbasis!$B:$B,CONCATENATE($C119,T$3),Datenbasis!$S:$S)/COUNTIF(Datenbasis!$B:$B,CONCATENATE($C119,'Tabellarische Auswertung'!T$3)),"")</f>
        <v/>
      </c>
      <c r="U119" s="37" t="str">
        <f t="shared" si="12"/>
        <v/>
      </c>
      <c r="V119" s="37" t="str">
        <f>IFERROR(SUMIF(Datenbasis!$B:$B,CONCATENATE($C119,V$3),Datenbasis!$S:$S)/COUNTIF(Datenbasis!$B:$B,CONCATENATE($C119,'Tabellarische Auswertung'!V$3)),"")</f>
        <v/>
      </c>
      <c r="W119" s="37" t="str">
        <f>IFERROR(SUMIF(Datenbasis!$B:$B,CONCATENATE($C119,W$3),Datenbasis!$S:$S)/COUNTIF(Datenbasis!$B:$B,CONCATENATE($C119,'Tabellarische Auswertung'!W$3)),"")</f>
        <v/>
      </c>
      <c r="X119" s="37" t="str">
        <f>IFERROR(SUMIF(Datenbasis!$B:$B,CONCATENATE($C119,X$3),Datenbasis!$S:$S)/COUNTIF(Datenbasis!$B:$B,CONCATENATE($C119,'Tabellarische Auswertung'!X$3)),"")</f>
        <v/>
      </c>
      <c r="Y119" s="37" t="str">
        <f t="shared" si="13"/>
        <v/>
      </c>
      <c r="Z119" s="38" t="str">
        <f t="shared" si="14"/>
        <v/>
      </c>
      <c r="AA119" s="39" t="str">
        <f t="shared" si="16"/>
        <v/>
      </c>
      <c r="AB119" s="39"/>
      <c r="AC119" s="39" t="str">
        <f t="shared" si="15"/>
        <v/>
      </c>
    </row>
    <row r="120" spans="1:29" ht="15" hidden="1">
      <c r="A120" s="35" t="str">
        <f>IF(IFERROR(INDEX(Datenbasis!I:I,MATCH($C120,Datenbasis!$F:$F,0)),"")=0,"",IFERROR(INDEX(Datenbasis!I:I,MATCH($C120,Datenbasis!$F:$F,0)),""))</f>
        <v/>
      </c>
      <c r="B120" s="35" t="str">
        <f>IF(IFERROR(INDEX(Datenbasis!E:E,MATCH($C120,Datenbasis!$F:$F,0)),"")=0,"",IFERROR(INDEX(Datenbasis!E:E,MATCH($C120,Datenbasis!$F:$F,0)),""))</f>
        <v/>
      </c>
      <c r="C120" s="36" t="str">
        <f>+IF(DropDown!B118=0," ",DropDown!B118)</f>
        <v xml:space="preserve"> </v>
      </c>
      <c r="D120" s="36" t="str">
        <f>IF(IFERROR(INDEX(Datenbasis!G:G,MATCH($C120,Datenbasis!$F:$F,0)),"")=0,"",IFERROR(INDEX(Datenbasis!G:G,MATCH($C120,Datenbasis!$F:$F,0)),""))</f>
        <v/>
      </c>
      <c r="E120" s="36" t="str">
        <f>IF(IFERROR(INDEX(Datenbasis!J:J,MATCH($C120,Datenbasis!$F:$F,0)),"")=0,"",IFERROR(INDEX(Datenbasis!J:J,MATCH($C120,Datenbasis!$F:$F,0)),""))</f>
        <v/>
      </c>
      <c r="F120" s="37" t="str">
        <f>IFERROR(SUMIF(Datenbasis!$B:$B,CONCATENATE($C120,F$3),Datenbasis!$S:$S)/COUNTIF(Datenbasis!$B:$B,CONCATENATE($C120,'Tabellarische Auswertung'!F$3)),"")</f>
        <v/>
      </c>
      <c r="G120" s="37" t="str">
        <f>IFERROR(SUMIF(Datenbasis!$B:$B,CONCATENATE($C120,G$3),Datenbasis!$S:$S)/COUNTIF(Datenbasis!$B:$B,CONCATENATE($C120,'Tabellarische Auswertung'!G$3)),"")</f>
        <v/>
      </c>
      <c r="H120" s="37" t="str">
        <f>IFERROR(SUMIF(Datenbasis!$B:$B,CONCATENATE($C120,H$3),Datenbasis!$S:$S)/COUNTIF(Datenbasis!$B:$B,CONCATENATE($C120,'Tabellarische Auswertung'!H$3)),"")</f>
        <v/>
      </c>
      <c r="I120" s="37" t="str">
        <f t="shared" si="9"/>
        <v/>
      </c>
      <c r="J120" s="37" t="str">
        <f>IFERROR(SUMIF(Datenbasis!$B:$B,CONCATENATE($C120,J$3),Datenbasis!$S:$S)/COUNTIF(Datenbasis!$B:$B,CONCATENATE($C120,'Tabellarische Auswertung'!J$3)),"")</f>
        <v/>
      </c>
      <c r="K120" s="37" t="str">
        <f>IFERROR(SUMIF(Datenbasis!$B:$B,CONCATENATE($C120,K$3),Datenbasis!$S:$S)/COUNTIF(Datenbasis!$B:$B,CONCATENATE($C120,'Tabellarische Auswertung'!K$3)),"")</f>
        <v/>
      </c>
      <c r="L120" s="37" t="str">
        <f>IFERROR(SUMIF(Datenbasis!$B:$B,CONCATENATE($C120,L$3),Datenbasis!$S:$S)/COUNTIF(Datenbasis!$B:$B,CONCATENATE($C120,'Tabellarische Auswertung'!L$3)),"")</f>
        <v/>
      </c>
      <c r="M120" s="37" t="str">
        <f t="shared" si="10"/>
        <v/>
      </c>
      <c r="N120" s="37" t="str">
        <f>IFERROR(SUMIF(Datenbasis!$B:$B,CONCATENATE($C120,N$3),Datenbasis!$S:$S)/COUNTIF(Datenbasis!$B:$B,CONCATENATE($C120,'Tabellarische Auswertung'!N$3)),"")</f>
        <v/>
      </c>
      <c r="O120" s="37" t="str">
        <f>IFERROR(SUMIF(Datenbasis!$B:$B,CONCATENATE($C120,O$3),Datenbasis!$S:$S)/COUNTIF(Datenbasis!$B:$B,CONCATENATE($C120,'Tabellarische Auswertung'!O$3)),"")</f>
        <v/>
      </c>
      <c r="P120" s="37" t="str">
        <f>IFERROR(SUMIF(Datenbasis!$B:$B,CONCATENATE($C120,P$3),Datenbasis!$S:$S)/COUNTIF(Datenbasis!$B:$B,CONCATENATE($C120,'Tabellarische Auswertung'!P$3)),"")</f>
        <v/>
      </c>
      <c r="Q120" s="37" t="str">
        <f t="shared" si="11"/>
        <v/>
      </c>
      <c r="R120" s="37" t="str">
        <f>IFERROR(SUMIF(Datenbasis!$B:$B,CONCATENATE($C120,R$3),Datenbasis!$S:$S)/COUNTIF(Datenbasis!$B:$B,CONCATENATE($C120,'Tabellarische Auswertung'!R$3)),"")</f>
        <v/>
      </c>
      <c r="S120" s="37" t="str">
        <f>IFERROR(SUMIF(Datenbasis!$B:$B,CONCATENATE($C120,S$3),Datenbasis!$S:$S)/COUNTIF(Datenbasis!$B:$B,CONCATENATE($C120,'Tabellarische Auswertung'!S$3)),"")</f>
        <v/>
      </c>
      <c r="T120" s="37" t="str">
        <f>IFERROR(SUMIF(Datenbasis!$B:$B,CONCATENATE($C120,T$3),Datenbasis!$S:$S)/COUNTIF(Datenbasis!$B:$B,CONCATENATE($C120,'Tabellarische Auswertung'!T$3)),"")</f>
        <v/>
      </c>
      <c r="U120" s="37" t="str">
        <f t="shared" si="12"/>
        <v/>
      </c>
      <c r="V120" s="37" t="str">
        <f>IFERROR(SUMIF(Datenbasis!$B:$B,CONCATENATE($C120,V$3),Datenbasis!$S:$S)/COUNTIF(Datenbasis!$B:$B,CONCATENATE($C120,'Tabellarische Auswertung'!V$3)),"")</f>
        <v/>
      </c>
      <c r="W120" s="37" t="str">
        <f>IFERROR(SUMIF(Datenbasis!$B:$B,CONCATENATE($C120,W$3),Datenbasis!$S:$S)/COUNTIF(Datenbasis!$B:$B,CONCATENATE($C120,'Tabellarische Auswertung'!W$3)),"")</f>
        <v/>
      </c>
      <c r="X120" s="37" t="str">
        <f>IFERROR(SUMIF(Datenbasis!$B:$B,CONCATENATE($C120,X$3),Datenbasis!$S:$S)/COUNTIF(Datenbasis!$B:$B,CONCATENATE($C120,'Tabellarische Auswertung'!X$3)),"")</f>
        <v/>
      </c>
      <c r="Y120" s="37" t="str">
        <f t="shared" si="13"/>
        <v/>
      </c>
      <c r="Z120" s="38" t="str">
        <f t="shared" si="14"/>
        <v/>
      </c>
      <c r="AA120" s="39" t="str">
        <f t="shared" si="16"/>
        <v/>
      </c>
      <c r="AB120" s="39"/>
      <c r="AC120" s="39" t="str">
        <f t="shared" si="15"/>
        <v/>
      </c>
    </row>
    <row r="121" spans="1:29" ht="15" hidden="1">
      <c r="A121" s="35" t="str">
        <f>IF(IFERROR(INDEX(Datenbasis!I:I,MATCH($C121,Datenbasis!$F:$F,0)),"")=0,"",IFERROR(INDEX(Datenbasis!I:I,MATCH($C121,Datenbasis!$F:$F,0)),""))</f>
        <v/>
      </c>
      <c r="B121" s="35" t="str">
        <f>IF(IFERROR(INDEX(Datenbasis!E:E,MATCH($C121,Datenbasis!$F:$F,0)),"")=0,"",IFERROR(INDEX(Datenbasis!E:E,MATCH($C121,Datenbasis!$F:$F,0)),""))</f>
        <v/>
      </c>
      <c r="C121" s="36" t="str">
        <f>+IF(DropDown!B119=0," ",DropDown!B119)</f>
        <v xml:space="preserve"> </v>
      </c>
      <c r="D121" s="36" t="str">
        <f>IF(IFERROR(INDEX(Datenbasis!G:G,MATCH($C121,Datenbasis!$F:$F,0)),"")=0,"",IFERROR(INDEX(Datenbasis!G:G,MATCH($C121,Datenbasis!$F:$F,0)),""))</f>
        <v/>
      </c>
      <c r="E121" s="36" t="str">
        <f>IF(IFERROR(INDEX(Datenbasis!J:J,MATCH($C121,Datenbasis!$F:$F,0)),"")=0,"",IFERROR(INDEX(Datenbasis!J:J,MATCH($C121,Datenbasis!$F:$F,0)),""))</f>
        <v/>
      </c>
      <c r="F121" s="37" t="str">
        <f>IFERROR(SUMIF(Datenbasis!$B:$B,CONCATENATE($C121,F$3),Datenbasis!$S:$S)/COUNTIF(Datenbasis!$B:$B,CONCATENATE($C121,'Tabellarische Auswertung'!F$3)),"")</f>
        <v/>
      </c>
      <c r="G121" s="37" t="str">
        <f>IFERROR(SUMIF(Datenbasis!$B:$B,CONCATENATE($C121,G$3),Datenbasis!$S:$S)/COUNTIF(Datenbasis!$B:$B,CONCATENATE($C121,'Tabellarische Auswertung'!G$3)),"")</f>
        <v/>
      </c>
      <c r="H121" s="37" t="str">
        <f>IFERROR(SUMIF(Datenbasis!$B:$B,CONCATENATE($C121,H$3),Datenbasis!$S:$S)/COUNTIF(Datenbasis!$B:$B,CONCATENATE($C121,'Tabellarische Auswertung'!H$3)),"")</f>
        <v/>
      </c>
      <c r="I121" s="37" t="str">
        <f t="shared" si="9"/>
        <v/>
      </c>
      <c r="J121" s="37" t="str">
        <f>IFERROR(SUMIF(Datenbasis!$B:$B,CONCATENATE($C121,J$3),Datenbasis!$S:$S)/COUNTIF(Datenbasis!$B:$B,CONCATENATE($C121,'Tabellarische Auswertung'!J$3)),"")</f>
        <v/>
      </c>
      <c r="K121" s="37" t="str">
        <f>IFERROR(SUMIF(Datenbasis!$B:$B,CONCATENATE($C121,K$3),Datenbasis!$S:$S)/COUNTIF(Datenbasis!$B:$B,CONCATENATE($C121,'Tabellarische Auswertung'!K$3)),"")</f>
        <v/>
      </c>
      <c r="L121" s="37" t="str">
        <f>IFERROR(SUMIF(Datenbasis!$B:$B,CONCATENATE($C121,L$3),Datenbasis!$S:$S)/COUNTIF(Datenbasis!$B:$B,CONCATENATE($C121,'Tabellarische Auswertung'!L$3)),"")</f>
        <v/>
      </c>
      <c r="M121" s="37" t="str">
        <f t="shared" si="10"/>
        <v/>
      </c>
      <c r="N121" s="37" t="str">
        <f>IFERROR(SUMIF(Datenbasis!$B:$B,CONCATENATE($C121,N$3),Datenbasis!$S:$S)/COUNTIF(Datenbasis!$B:$B,CONCATENATE($C121,'Tabellarische Auswertung'!N$3)),"")</f>
        <v/>
      </c>
      <c r="O121" s="37" t="str">
        <f>IFERROR(SUMIF(Datenbasis!$B:$B,CONCATENATE($C121,O$3),Datenbasis!$S:$S)/COUNTIF(Datenbasis!$B:$B,CONCATENATE($C121,'Tabellarische Auswertung'!O$3)),"")</f>
        <v/>
      </c>
      <c r="P121" s="37" t="str">
        <f>IFERROR(SUMIF(Datenbasis!$B:$B,CONCATENATE($C121,P$3),Datenbasis!$S:$S)/COUNTIF(Datenbasis!$B:$B,CONCATENATE($C121,'Tabellarische Auswertung'!P$3)),"")</f>
        <v/>
      </c>
      <c r="Q121" s="37" t="str">
        <f t="shared" si="11"/>
        <v/>
      </c>
      <c r="R121" s="37" t="str">
        <f>IFERROR(SUMIF(Datenbasis!$B:$B,CONCATENATE($C121,R$3),Datenbasis!$S:$S)/COUNTIF(Datenbasis!$B:$B,CONCATENATE($C121,'Tabellarische Auswertung'!R$3)),"")</f>
        <v/>
      </c>
      <c r="S121" s="37" t="str">
        <f>IFERROR(SUMIF(Datenbasis!$B:$B,CONCATENATE($C121,S$3),Datenbasis!$S:$S)/COUNTIF(Datenbasis!$B:$B,CONCATENATE($C121,'Tabellarische Auswertung'!S$3)),"")</f>
        <v/>
      </c>
      <c r="T121" s="37" t="str">
        <f>IFERROR(SUMIF(Datenbasis!$B:$B,CONCATENATE($C121,T$3),Datenbasis!$S:$S)/COUNTIF(Datenbasis!$B:$B,CONCATENATE($C121,'Tabellarische Auswertung'!T$3)),"")</f>
        <v/>
      </c>
      <c r="U121" s="37" t="str">
        <f t="shared" si="12"/>
        <v/>
      </c>
      <c r="V121" s="37" t="str">
        <f>IFERROR(SUMIF(Datenbasis!$B:$B,CONCATENATE($C121,V$3),Datenbasis!$S:$S)/COUNTIF(Datenbasis!$B:$B,CONCATENATE($C121,'Tabellarische Auswertung'!V$3)),"")</f>
        <v/>
      </c>
      <c r="W121" s="37" t="str">
        <f>IFERROR(SUMIF(Datenbasis!$B:$B,CONCATENATE($C121,W$3),Datenbasis!$S:$S)/COUNTIF(Datenbasis!$B:$B,CONCATENATE($C121,'Tabellarische Auswertung'!W$3)),"")</f>
        <v/>
      </c>
      <c r="X121" s="37" t="str">
        <f>IFERROR(SUMIF(Datenbasis!$B:$B,CONCATENATE($C121,X$3),Datenbasis!$S:$S)/COUNTIF(Datenbasis!$B:$B,CONCATENATE($C121,'Tabellarische Auswertung'!X$3)),"")</f>
        <v/>
      </c>
      <c r="Y121" s="37" t="str">
        <f t="shared" si="13"/>
        <v/>
      </c>
      <c r="Z121" s="38" t="str">
        <f t="shared" si="14"/>
        <v/>
      </c>
      <c r="AA121" s="39" t="str">
        <f t="shared" si="16"/>
        <v/>
      </c>
      <c r="AB121" s="39"/>
      <c r="AC121" s="39" t="str">
        <f t="shared" si="15"/>
        <v/>
      </c>
    </row>
    <row r="122" spans="1:29" ht="15" hidden="1">
      <c r="A122" s="35" t="str">
        <f>IF(IFERROR(INDEX(Datenbasis!I:I,MATCH($C122,Datenbasis!$F:$F,0)),"")=0,"",IFERROR(INDEX(Datenbasis!I:I,MATCH($C122,Datenbasis!$F:$F,0)),""))</f>
        <v/>
      </c>
      <c r="B122" s="35" t="str">
        <f>IF(IFERROR(INDEX(Datenbasis!E:E,MATCH($C122,Datenbasis!$F:$F,0)),"")=0,"",IFERROR(INDEX(Datenbasis!E:E,MATCH($C122,Datenbasis!$F:$F,0)),""))</f>
        <v/>
      </c>
      <c r="C122" s="36" t="str">
        <f>+IF(DropDown!B120=0," ",DropDown!B120)</f>
        <v xml:space="preserve"> </v>
      </c>
      <c r="D122" s="36" t="str">
        <f>IF(IFERROR(INDEX(Datenbasis!G:G,MATCH($C122,Datenbasis!$F:$F,0)),"")=0,"",IFERROR(INDEX(Datenbasis!G:G,MATCH($C122,Datenbasis!$F:$F,0)),""))</f>
        <v/>
      </c>
      <c r="E122" s="36" t="str">
        <f>IF(IFERROR(INDEX(Datenbasis!J:J,MATCH($C122,Datenbasis!$F:$F,0)),"")=0,"",IFERROR(INDEX(Datenbasis!J:J,MATCH($C122,Datenbasis!$F:$F,0)),""))</f>
        <v/>
      </c>
      <c r="F122" s="37" t="str">
        <f>IFERROR(SUMIF(Datenbasis!$B:$B,CONCATENATE($C122,F$3),Datenbasis!$S:$S)/COUNTIF(Datenbasis!$B:$B,CONCATENATE($C122,'Tabellarische Auswertung'!F$3)),"")</f>
        <v/>
      </c>
      <c r="G122" s="37" t="str">
        <f>IFERROR(SUMIF(Datenbasis!$B:$B,CONCATENATE($C122,G$3),Datenbasis!$S:$S)/COUNTIF(Datenbasis!$B:$B,CONCATENATE($C122,'Tabellarische Auswertung'!G$3)),"")</f>
        <v/>
      </c>
      <c r="H122" s="37" t="str">
        <f>IFERROR(SUMIF(Datenbasis!$B:$B,CONCATENATE($C122,H$3),Datenbasis!$S:$S)/COUNTIF(Datenbasis!$B:$B,CONCATENATE($C122,'Tabellarische Auswertung'!H$3)),"")</f>
        <v/>
      </c>
      <c r="I122" s="37" t="str">
        <f t="shared" si="9"/>
        <v/>
      </c>
      <c r="J122" s="37" t="str">
        <f>IFERROR(SUMIF(Datenbasis!$B:$B,CONCATENATE($C122,J$3),Datenbasis!$S:$S)/COUNTIF(Datenbasis!$B:$B,CONCATENATE($C122,'Tabellarische Auswertung'!J$3)),"")</f>
        <v/>
      </c>
      <c r="K122" s="37" t="str">
        <f>IFERROR(SUMIF(Datenbasis!$B:$B,CONCATENATE($C122,K$3),Datenbasis!$S:$S)/COUNTIF(Datenbasis!$B:$B,CONCATENATE($C122,'Tabellarische Auswertung'!K$3)),"")</f>
        <v/>
      </c>
      <c r="L122" s="37" t="str">
        <f>IFERROR(SUMIF(Datenbasis!$B:$B,CONCATENATE($C122,L$3),Datenbasis!$S:$S)/COUNTIF(Datenbasis!$B:$B,CONCATENATE($C122,'Tabellarische Auswertung'!L$3)),"")</f>
        <v/>
      </c>
      <c r="M122" s="37" t="str">
        <f t="shared" si="10"/>
        <v/>
      </c>
      <c r="N122" s="37" t="str">
        <f>IFERROR(SUMIF(Datenbasis!$B:$B,CONCATENATE($C122,N$3),Datenbasis!$S:$S)/COUNTIF(Datenbasis!$B:$B,CONCATENATE($C122,'Tabellarische Auswertung'!N$3)),"")</f>
        <v/>
      </c>
      <c r="O122" s="37" t="str">
        <f>IFERROR(SUMIF(Datenbasis!$B:$B,CONCATENATE($C122,O$3),Datenbasis!$S:$S)/COUNTIF(Datenbasis!$B:$B,CONCATENATE($C122,'Tabellarische Auswertung'!O$3)),"")</f>
        <v/>
      </c>
      <c r="P122" s="37" t="str">
        <f>IFERROR(SUMIF(Datenbasis!$B:$B,CONCATENATE($C122,P$3),Datenbasis!$S:$S)/COUNTIF(Datenbasis!$B:$B,CONCATENATE($C122,'Tabellarische Auswertung'!P$3)),"")</f>
        <v/>
      </c>
      <c r="Q122" s="37" t="str">
        <f t="shared" si="11"/>
        <v/>
      </c>
      <c r="R122" s="37" t="str">
        <f>IFERROR(SUMIF(Datenbasis!$B:$B,CONCATENATE($C122,R$3),Datenbasis!$S:$S)/COUNTIF(Datenbasis!$B:$B,CONCATENATE($C122,'Tabellarische Auswertung'!R$3)),"")</f>
        <v/>
      </c>
      <c r="S122" s="37" t="str">
        <f>IFERROR(SUMIF(Datenbasis!$B:$B,CONCATENATE($C122,S$3),Datenbasis!$S:$S)/COUNTIF(Datenbasis!$B:$B,CONCATENATE($C122,'Tabellarische Auswertung'!S$3)),"")</f>
        <v/>
      </c>
      <c r="T122" s="37" t="str">
        <f>IFERROR(SUMIF(Datenbasis!$B:$B,CONCATENATE($C122,T$3),Datenbasis!$S:$S)/COUNTIF(Datenbasis!$B:$B,CONCATENATE($C122,'Tabellarische Auswertung'!T$3)),"")</f>
        <v/>
      </c>
      <c r="U122" s="37" t="str">
        <f t="shared" si="12"/>
        <v/>
      </c>
      <c r="V122" s="37" t="str">
        <f>IFERROR(SUMIF(Datenbasis!$B:$B,CONCATENATE($C122,V$3),Datenbasis!$S:$S)/COUNTIF(Datenbasis!$B:$B,CONCATENATE($C122,'Tabellarische Auswertung'!V$3)),"")</f>
        <v/>
      </c>
      <c r="W122" s="37" t="str">
        <f>IFERROR(SUMIF(Datenbasis!$B:$B,CONCATENATE($C122,W$3),Datenbasis!$S:$S)/COUNTIF(Datenbasis!$B:$B,CONCATENATE($C122,'Tabellarische Auswertung'!W$3)),"")</f>
        <v/>
      </c>
      <c r="X122" s="37" t="str">
        <f>IFERROR(SUMIF(Datenbasis!$B:$B,CONCATENATE($C122,X$3),Datenbasis!$S:$S)/COUNTIF(Datenbasis!$B:$B,CONCATENATE($C122,'Tabellarische Auswertung'!X$3)),"")</f>
        <v/>
      </c>
      <c r="Y122" s="37" t="str">
        <f t="shared" si="13"/>
        <v/>
      </c>
      <c r="Z122" s="38" t="str">
        <f t="shared" si="14"/>
        <v/>
      </c>
      <c r="AA122" s="39" t="str">
        <f t="shared" si="16"/>
        <v/>
      </c>
      <c r="AB122" s="39"/>
      <c r="AC122" s="39" t="str">
        <f t="shared" si="15"/>
        <v/>
      </c>
    </row>
    <row r="123" spans="1:29" ht="15" hidden="1">
      <c r="A123" s="35" t="str">
        <f>IF(IFERROR(INDEX(Datenbasis!I:I,MATCH($C123,Datenbasis!$F:$F,0)),"")=0,"",IFERROR(INDEX(Datenbasis!I:I,MATCH($C123,Datenbasis!$F:$F,0)),""))</f>
        <v/>
      </c>
      <c r="B123" s="35" t="str">
        <f>IF(IFERROR(INDEX(Datenbasis!E:E,MATCH($C123,Datenbasis!$F:$F,0)),"")=0,"",IFERROR(INDEX(Datenbasis!E:E,MATCH($C123,Datenbasis!$F:$F,0)),""))</f>
        <v/>
      </c>
      <c r="C123" s="36" t="str">
        <f>+IF(DropDown!B121=0," ",DropDown!B121)</f>
        <v xml:space="preserve"> </v>
      </c>
      <c r="D123" s="36" t="str">
        <f>IF(IFERROR(INDEX(Datenbasis!G:G,MATCH($C123,Datenbasis!$F:$F,0)),"")=0,"",IFERROR(INDEX(Datenbasis!G:G,MATCH($C123,Datenbasis!$F:$F,0)),""))</f>
        <v/>
      </c>
      <c r="E123" s="36" t="str">
        <f>IF(IFERROR(INDEX(Datenbasis!J:J,MATCH($C123,Datenbasis!$F:$F,0)),"")=0,"",IFERROR(INDEX(Datenbasis!J:J,MATCH($C123,Datenbasis!$F:$F,0)),""))</f>
        <v/>
      </c>
      <c r="F123" s="37" t="str">
        <f>IFERROR(SUMIF(Datenbasis!$B:$B,CONCATENATE($C123,F$3),Datenbasis!$S:$S)/COUNTIF(Datenbasis!$B:$B,CONCATENATE($C123,'Tabellarische Auswertung'!F$3)),"")</f>
        <v/>
      </c>
      <c r="G123" s="37" t="str">
        <f>IFERROR(SUMIF(Datenbasis!$B:$B,CONCATENATE($C123,G$3),Datenbasis!$S:$S)/COUNTIF(Datenbasis!$B:$B,CONCATENATE($C123,'Tabellarische Auswertung'!G$3)),"")</f>
        <v/>
      </c>
      <c r="H123" s="37" t="str">
        <f>IFERROR(SUMIF(Datenbasis!$B:$B,CONCATENATE($C123,H$3),Datenbasis!$S:$S)/COUNTIF(Datenbasis!$B:$B,CONCATENATE($C123,'Tabellarische Auswertung'!H$3)),"")</f>
        <v/>
      </c>
      <c r="I123" s="37" t="str">
        <f t="shared" si="9"/>
        <v/>
      </c>
      <c r="J123" s="37" t="str">
        <f>IFERROR(SUMIF(Datenbasis!$B:$B,CONCATENATE($C123,J$3),Datenbasis!$S:$S)/COUNTIF(Datenbasis!$B:$B,CONCATENATE($C123,'Tabellarische Auswertung'!J$3)),"")</f>
        <v/>
      </c>
      <c r="K123" s="37" t="str">
        <f>IFERROR(SUMIF(Datenbasis!$B:$B,CONCATENATE($C123,K$3),Datenbasis!$S:$S)/COUNTIF(Datenbasis!$B:$B,CONCATENATE($C123,'Tabellarische Auswertung'!K$3)),"")</f>
        <v/>
      </c>
      <c r="L123" s="37" t="str">
        <f>IFERROR(SUMIF(Datenbasis!$B:$B,CONCATENATE($C123,L$3),Datenbasis!$S:$S)/COUNTIF(Datenbasis!$B:$B,CONCATENATE($C123,'Tabellarische Auswertung'!L$3)),"")</f>
        <v/>
      </c>
      <c r="M123" s="37" t="str">
        <f t="shared" si="10"/>
        <v/>
      </c>
      <c r="N123" s="37" t="str">
        <f>IFERROR(SUMIF(Datenbasis!$B:$B,CONCATENATE($C123,N$3),Datenbasis!$S:$S)/COUNTIF(Datenbasis!$B:$B,CONCATENATE($C123,'Tabellarische Auswertung'!N$3)),"")</f>
        <v/>
      </c>
      <c r="O123" s="37" t="str">
        <f>IFERROR(SUMIF(Datenbasis!$B:$B,CONCATENATE($C123,O$3),Datenbasis!$S:$S)/COUNTIF(Datenbasis!$B:$B,CONCATENATE($C123,'Tabellarische Auswertung'!O$3)),"")</f>
        <v/>
      </c>
      <c r="P123" s="37" t="str">
        <f>IFERROR(SUMIF(Datenbasis!$B:$B,CONCATENATE($C123,P$3),Datenbasis!$S:$S)/COUNTIF(Datenbasis!$B:$B,CONCATENATE($C123,'Tabellarische Auswertung'!P$3)),"")</f>
        <v/>
      </c>
      <c r="Q123" s="37" t="str">
        <f t="shared" si="11"/>
        <v/>
      </c>
      <c r="R123" s="37" t="str">
        <f>IFERROR(SUMIF(Datenbasis!$B:$B,CONCATENATE($C123,R$3),Datenbasis!$S:$S)/COUNTIF(Datenbasis!$B:$B,CONCATENATE($C123,'Tabellarische Auswertung'!R$3)),"")</f>
        <v/>
      </c>
      <c r="S123" s="37" t="str">
        <f>IFERROR(SUMIF(Datenbasis!$B:$B,CONCATENATE($C123,S$3),Datenbasis!$S:$S)/COUNTIF(Datenbasis!$B:$B,CONCATENATE($C123,'Tabellarische Auswertung'!S$3)),"")</f>
        <v/>
      </c>
      <c r="T123" s="37" t="str">
        <f>IFERROR(SUMIF(Datenbasis!$B:$B,CONCATENATE($C123,T$3),Datenbasis!$S:$S)/COUNTIF(Datenbasis!$B:$B,CONCATENATE($C123,'Tabellarische Auswertung'!T$3)),"")</f>
        <v/>
      </c>
      <c r="U123" s="37" t="str">
        <f t="shared" si="12"/>
        <v/>
      </c>
      <c r="V123" s="37" t="str">
        <f>IFERROR(SUMIF(Datenbasis!$B:$B,CONCATENATE($C123,V$3),Datenbasis!$S:$S)/COUNTIF(Datenbasis!$B:$B,CONCATENATE($C123,'Tabellarische Auswertung'!V$3)),"")</f>
        <v/>
      </c>
      <c r="W123" s="37" t="str">
        <f>IFERROR(SUMIF(Datenbasis!$B:$B,CONCATENATE($C123,W$3),Datenbasis!$S:$S)/COUNTIF(Datenbasis!$B:$B,CONCATENATE($C123,'Tabellarische Auswertung'!W$3)),"")</f>
        <v/>
      </c>
      <c r="X123" s="37" t="str">
        <f>IFERROR(SUMIF(Datenbasis!$B:$B,CONCATENATE($C123,X$3),Datenbasis!$S:$S)/COUNTIF(Datenbasis!$B:$B,CONCATENATE($C123,'Tabellarische Auswertung'!X$3)),"")</f>
        <v/>
      </c>
      <c r="Y123" s="37" t="str">
        <f t="shared" si="13"/>
        <v/>
      </c>
      <c r="Z123" s="38" t="str">
        <f t="shared" si="14"/>
        <v/>
      </c>
      <c r="AA123" s="39" t="str">
        <f t="shared" si="16"/>
        <v/>
      </c>
      <c r="AB123" s="39"/>
      <c r="AC123" s="39" t="str">
        <f t="shared" si="15"/>
        <v/>
      </c>
    </row>
    <row r="124" spans="1:29" ht="15" hidden="1">
      <c r="A124" s="35" t="str">
        <f>IF(IFERROR(INDEX(Datenbasis!I:I,MATCH($C124,Datenbasis!$F:$F,0)),"")=0,"",IFERROR(INDEX(Datenbasis!I:I,MATCH($C124,Datenbasis!$F:$F,0)),""))</f>
        <v/>
      </c>
      <c r="B124" s="35" t="str">
        <f>IF(IFERROR(INDEX(Datenbasis!E:E,MATCH($C124,Datenbasis!$F:$F,0)),"")=0,"",IFERROR(INDEX(Datenbasis!E:E,MATCH($C124,Datenbasis!$F:$F,0)),""))</f>
        <v/>
      </c>
      <c r="C124" s="36" t="str">
        <f>+IF(DropDown!B122=0," ",DropDown!B122)</f>
        <v xml:space="preserve"> </v>
      </c>
      <c r="D124" s="36" t="str">
        <f>IF(IFERROR(INDEX(Datenbasis!G:G,MATCH($C124,Datenbasis!$F:$F,0)),"")=0,"",IFERROR(INDEX(Datenbasis!G:G,MATCH($C124,Datenbasis!$F:$F,0)),""))</f>
        <v/>
      </c>
      <c r="E124" s="36" t="str">
        <f>IF(IFERROR(INDEX(Datenbasis!J:J,MATCH($C124,Datenbasis!$F:$F,0)),"")=0,"",IFERROR(INDEX(Datenbasis!J:J,MATCH($C124,Datenbasis!$F:$F,0)),""))</f>
        <v/>
      </c>
      <c r="F124" s="37" t="str">
        <f>IFERROR(SUMIF(Datenbasis!$B:$B,CONCATENATE($C124,F$3),Datenbasis!$S:$S)/COUNTIF(Datenbasis!$B:$B,CONCATENATE($C124,'Tabellarische Auswertung'!F$3)),"")</f>
        <v/>
      </c>
      <c r="G124" s="37" t="str">
        <f>IFERROR(SUMIF(Datenbasis!$B:$B,CONCATENATE($C124,G$3),Datenbasis!$S:$S)/COUNTIF(Datenbasis!$B:$B,CONCATENATE($C124,'Tabellarische Auswertung'!G$3)),"")</f>
        <v/>
      </c>
      <c r="H124" s="37" t="str">
        <f>IFERROR(SUMIF(Datenbasis!$B:$B,CONCATENATE($C124,H$3),Datenbasis!$S:$S)/COUNTIF(Datenbasis!$B:$B,CONCATENATE($C124,'Tabellarische Auswertung'!H$3)),"")</f>
        <v/>
      </c>
      <c r="I124" s="37" t="str">
        <f t="shared" si="9"/>
        <v/>
      </c>
      <c r="J124" s="37" t="str">
        <f>IFERROR(SUMIF(Datenbasis!$B:$B,CONCATENATE($C124,J$3),Datenbasis!$S:$S)/COUNTIF(Datenbasis!$B:$B,CONCATENATE($C124,'Tabellarische Auswertung'!J$3)),"")</f>
        <v/>
      </c>
      <c r="K124" s="37" t="str">
        <f>IFERROR(SUMIF(Datenbasis!$B:$B,CONCATENATE($C124,K$3),Datenbasis!$S:$S)/COUNTIF(Datenbasis!$B:$B,CONCATENATE($C124,'Tabellarische Auswertung'!K$3)),"")</f>
        <v/>
      </c>
      <c r="L124" s="37" t="str">
        <f>IFERROR(SUMIF(Datenbasis!$B:$B,CONCATENATE($C124,L$3),Datenbasis!$S:$S)/COUNTIF(Datenbasis!$B:$B,CONCATENATE($C124,'Tabellarische Auswertung'!L$3)),"")</f>
        <v/>
      </c>
      <c r="M124" s="37" t="str">
        <f t="shared" si="10"/>
        <v/>
      </c>
      <c r="N124" s="37" t="str">
        <f>IFERROR(SUMIF(Datenbasis!$B:$B,CONCATENATE($C124,N$3),Datenbasis!$S:$S)/COUNTIF(Datenbasis!$B:$B,CONCATENATE($C124,'Tabellarische Auswertung'!N$3)),"")</f>
        <v/>
      </c>
      <c r="O124" s="37" t="str">
        <f>IFERROR(SUMIF(Datenbasis!$B:$B,CONCATENATE($C124,O$3),Datenbasis!$S:$S)/COUNTIF(Datenbasis!$B:$B,CONCATENATE($C124,'Tabellarische Auswertung'!O$3)),"")</f>
        <v/>
      </c>
      <c r="P124" s="37" t="str">
        <f>IFERROR(SUMIF(Datenbasis!$B:$B,CONCATENATE($C124,P$3),Datenbasis!$S:$S)/COUNTIF(Datenbasis!$B:$B,CONCATENATE($C124,'Tabellarische Auswertung'!P$3)),"")</f>
        <v/>
      </c>
      <c r="Q124" s="37" t="str">
        <f t="shared" si="11"/>
        <v/>
      </c>
      <c r="R124" s="37" t="str">
        <f>IFERROR(SUMIF(Datenbasis!$B:$B,CONCATENATE($C124,R$3),Datenbasis!$S:$S)/COUNTIF(Datenbasis!$B:$B,CONCATENATE($C124,'Tabellarische Auswertung'!R$3)),"")</f>
        <v/>
      </c>
      <c r="S124" s="37" t="str">
        <f>IFERROR(SUMIF(Datenbasis!$B:$B,CONCATENATE($C124,S$3),Datenbasis!$S:$S)/COUNTIF(Datenbasis!$B:$B,CONCATENATE($C124,'Tabellarische Auswertung'!S$3)),"")</f>
        <v/>
      </c>
      <c r="T124" s="37" t="str">
        <f>IFERROR(SUMIF(Datenbasis!$B:$B,CONCATENATE($C124,T$3),Datenbasis!$S:$S)/COUNTIF(Datenbasis!$B:$B,CONCATENATE($C124,'Tabellarische Auswertung'!T$3)),"")</f>
        <v/>
      </c>
      <c r="U124" s="37" t="str">
        <f t="shared" si="12"/>
        <v/>
      </c>
      <c r="V124" s="37" t="str">
        <f>IFERROR(SUMIF(Datenbasis!$B:$B,CONCATENATE($C124,V$3),Datenbasis!$S:$S)/COUNTIF(Datenbasis!$B:$B,CONCATENATE($C124,'Tabellarische Auswertung'!V$3)),"")</f>
        <v/>
      </c>
      <c r="W124" s="37" t="str">
        <f>IFERROR(SUMIF(Datenbasis!$B:$B,CONCATENATE($C124,W$3),Datenbasis!$S:$S)/COUNTIF(Datenbasis!$B:$B,CONCATENATE($C124,'Tabellarische Auswertung'!W$3)),"")</f>
        <v/>
      </c>
      <c r="X124" s="37" t="str">
        <f>IFERROR(SUMIF(Datenbasis!$B:$B,CONCATENATE($C124,X$3),Datenbasis!$S:$S)/COUNTIF(Datenbasis!$B:$B,CONCATENATE($C124,'Tabellarische Auswertung'!X$3)),"")</f>
        <v/>
      </c>
      <c r="Y124" s="37" t="str">
        <f t="shared" si="13"/>
        <v/>
      </c>
      <c r="Z124" s="38" t="str">
        <f t="shared" si="14"/>
        <v/>
      </c>
      <c r="AA124" s="39" t="str">
        <f t="shared" si="16"/>
        <v/>
      </c>
      <c r="AB124" s="39"/>
      <c r="AC124" s="39" t="str">
        <f t="shared" si="15"/>
        <v/>
      </c>
    </row>
    <row r="125" spans="1:29" ht="15" hidden="1">
      <c r="A125" s="35" t="str">
        <f>IF(IFERROR(INDEX(Datenbasis!I:I,MATCH($C125,Datenbasis!$F:$F,0)),"")=0,"",IFERROR(INDEX(Datenbasis!I:I,MATCH($C125,Datenbasis!$F:$F,0)),""))</f>
        <v/>
      </c>
      <c r="B125" s="35" t="str">
        <f>IF(IFERROR(INDEX(Datenbasis!E:E,MATCH($C125,Datenbasis!$F:$F,0)),"")=0,"",IFERROR(INDEX(Datenbasis!E:E,MATCH($C125,Datenbasis!$F:$F,0)),""))</f>
        <v/>
      </c>
      <c r="C125" s="36" t="str">
        <f>+IF(DropDown!B123=0," ",DropDown!B123)</f>
        <v xml:space="preserve"> </v>
      </c>
      <c r="D125" s="36" t="str">
        <f>IF(IFERROR(INDEX(Datenbasis!G:G,MATCH($C125,Datenbasis!$F:$F,0)),"")=0,"",IFERROR(INDEX(Datenbasis!G:G,MATCH($C125,Datenbasis!$F:$F,0)),""))</f>
        <v/>
      </c>
      <c r="E125" s="36" t="str">
        <f>IF(IFERROR(INDEX(Datenbasis!J:J,MATCH($C125,Datenbasis!$F:$F,0)),"")=0,"",IFERROR(INDEX(Datenbasis!J:J,MATCH($C125,Datenbasis!$F:$F,0)),""))</f>
        <v/>
      </c>
      <c r="F125" s="37" t="str">
        <f>IFERROR(SUMIF(Datenbasis!$B:$B,CONCATENATE($C125,F$3),Datenbasis!$S:$S)/COUNTIF(Datenbasis!$B:$B,CONCATENATE($C125,'Tabellarische Auswertung'!F$3)),"")</f>
        <v/>
      </c>
      <c r="G125" s="37" t="str">
        <f>IFERROR(SUMIF(Datenbasis!$B:$B,CONCATENATE($C125,G$3),Datenbasis!$S:$S)/COUNTIF(Datenbasis!$B:$B,CONCATENATE($C125,'Tabellarische Auswertung'!G$3)),"")</f>
        <v/>
      </c>
      <c r="H125" s="37" t="str">
        <f>IFERROR(SUMIF(Datenbasis!$B:$B,CONCATENATE($C125,H$3),Datenbasis!$S:$S)/COUNTIF(Datenbasis!$B:$B,CONCATENATE($C125,'Tabellarische Auswertung'!H$3)),"")</f>
        <v/>
      </c>
      <c r="I125" s="37" t="str">
        <f t="shared" si="9"/>
        <v/>
      </c>
      <c r="J125" s="37" t="str">
        <f>IFERROR(SUMIF(Datenbasis!$B:$B,CONCATENATE($C125,J$3),Datenbasis!$S:$S)/COUNTIF(Datenbasis!$B:$B,CONCATENATE($C125,'Tabellarische Auswertung'!J$3)),"")</f>
        <v/>
      </c>
      <c r="K125" s="37" t="str">
        <f>IFERROR(SUMIF(Datenbasis!$B:$B,CONCATENATE($C125,K$3),Datenbasis!$S:$S)/COUNTIF(Datenbasis!$B:$B,CONCATENATE($C125,'Tabellarische Auswertung'!K$3)),"")</f>
        <v/>
      </c>
      <c r="L125" s="37" t="str">
        <f>IFERROR(SUMIF(Datenbasis!$B:$B,CONCATENATE($C125,L$3),Datenbasis!$S:$S)/COUNTIF(Datenbasis!$B:$B,CONCATENATE($C125,'Tabellarische Auswertung'!L$3)),"")</f>
        <v/>
      </c>
      <c r="M125" s="37" t="str">
        <f t="shared" si="10"/>
        <v/>
      </c>
      <c r="N125" s="37" t="str">
        <f>IFERROR(SUMIF(Datenbasis!$B:$B,CONCATENATE($C125,N$3),Datenbasis!$S:$S)/COUNTIF(Datenbasis!$B:$B,CONCATENATE($C125,'Tabellarische Auswertung'!N$3)),"")</f>
        <v/>
      </c>
      <c r="O125" s="37" t="str">
        <f>IFERROR(SUMIF(Datenbasis!$B:$B,CONCATENATE($C125,O$3),Datenbasis!$S:$S)/COUNTIF(Datenbasis!$B:$B,CONCATENATE($C125,'Tabellarische Auswertung'!O$3)),"")</f>
        <v/>
      </c>
      <c r="P125" s="37" t="str">
        <f>IFERROR(SUMIF(Datenbasis!$B:$B,CONCATENATE($C125,P$3),Datenbasis!$S:$S)/COUNTIF(Datenbasis!$B:$B,CONCATENATE($C125,'Tabellarische Auswertung'!P$3)),"")</f>
        <v/>
      </c>
      <c r="Q125" s="37" t="str">
        <f t="shared" si="11"/>
        <v/>
      </c>
      <c r="R125" s="37" t="str">
        <f>IFERROR(SUMIF(Datenbasis!$B:$B,CONCATENATE($C125,R$3),Datenbasis!$S:$S)/COUNTIF(Datenbasis!$B:$B,CONCATENATE($C125,'Tabellarische Auswertung'!R$3)),"")</f>
        <v/>
      </c>
      <c r="S125" s="37" t="str">
        <f>IFERROR(SUMIF(Datenbasis!$B:$B,CONCATENATE($C125,S$3),Datenbasis!$S:$S)/COUNTIF(Datenbasis!$B:$B,CONCATENATE($C125,'Tabellarische Auswertung'!S$3)),"")</f>
        <v/>
      </c>
      <c r="T125" s="37" t="str">
        <f>IFERROR(SUMIF(Datenbasis!$B:$B,CONCATENATE($C125,T$3),Datenbasis!$S:$S)/COUNTIF(Datenbasis!$B:$B,CONCATENATE($C125,'Tabellarische Auswertung'!T$3)),"")</f>
        <v/>
      </c>
      <c r="U125" s="37" t="str">
        <f t="shared" si="12"/>
        <v/>
      </c>
      <c r="V125" s="37" t="str">
        <f>IFERROR(SUMIF(Datenbasis!$B:$B,CONCATENATE($C125,V$3),Datenbasis!$S:$S)/COUNTIF(Datenbasis!$B:$B,CONCATENATE($C125,'Tabellarische Auswertung'!V$3)),"")</f>
        <v/>
      </c>
      <c r="W125" s="37" t="str">
        <f>IFERROR(SUMIF(Datenbasis!$B:$B,CONCATENATE($C125,W$3),Datenbasis!$S:$S)/COUNTIF(Datenbasis!$B:$B,CONCATENATE($C125,'Tabellarische Auswertung'!W$3)),"")</f>
        <v/>
      </c>
      <c r="X125" s="37" t="str">
        <f>IFERROR(SUMIF(Datenbasis!$B:$B,CONCATENATE($C125,X$3),Datenbasis!$S:$S)/COUNTIF(Datenbasis!$B:$B,CONCATENATE($C125,'Tabellarische Auswertung'!X$3)),"")</f>
        <v/>
      </c>
      <c r="Y125" s="37" t="str">
        <f t="shared" si="13"/>
        <v/>
      </c>
      <c r="Z125" s="38" t="str">
        <f t="shared" si="14"/>
        <v/>
      </c>
      <c r="AA125" s="39" t="str">
        <f t="shared" si="16"/>
        <v/>
      </c>
      <c r="AB125" s="39"/>
      <c r="AC125" s="39" t="str">
        <f t="shared" si="15"/>
        <v/>
      </c>
    </row>
    <row r="126" spans="1:29" ht="15" hidden="1">
      <c r="A126" s="35" t="str">
        <f>IF(IFERROR(INDEX(Datenbasis!I:I,MATCH($C126,Datenbasis!$F:$F,0)),"")=0,"",IFERROR(INDEX(Datenbasis!I:I,MATCH($C126,Datenbasis!$F:$F,0)),""))</f>
        <v/>
      </c>
      <c r="B126" s="35" t="str">
        <f>IF(IFERROR(INDEX(Datenbasis!E:E,MATCH($C126,Datenbasis!$F:$F,0)),"")=0,"",IFERROR(INDEX(Datenbasis!E:E,MATCH($C126,Datenbasis!$F:$F,0)),""))</f>
        <v/>
      </c>
      <c r="C126" s="36" t="str">
        <f>+IF(DropDown!B124=0," ",DropDown!B124)</f>
        <v xml:space="preserve"> </v>
      </c>
      <c r="D126" s="36" t="str">
        <f>IF(IFERROR(INDEX(Datenbasis!G:G,MATCH($C126,Datenbasis!$F:$F,0)),"")=0,"",IFERROR(INDEX(Datenbasis!G:G,MATCH($C126,Datenbasis!$F:$F,0)),""))</f>
        <v/>
      </c>
      <c r="E126" s="36" t="str">
        <f>IF(IFERROR(INDEX(Datenbasis!J:J,MATCH($C126,Datenbasis!$F:$F,0)),"")=0,"",IFERROR(INDEX(Datenbasis!J:J,MATCH($C126,Datenbasis!$F:$F,0)),""))</f>
        <v/>
      </c>
      <c r="F126" s="37" t="str">
        <f>IFERROR(SUMIF(Datenbasis!$B:$B,CONCATENATE($C126,F$3),Datenbasis!$S:$S)/COUNTIF(Datenbasis!$B:$B,CONCATENATE($C126,'Tabellarische Auswertung'!F$3)),"")</f>
        <v/>
      </c>
      <c r="G126" s="37" t="str">
        <f>IFERROR(SUMIF(Datenbasis!$B:$B,CONCATENATE($C126,G$3),Datenbasis!$S:$S)/COUNTIF(Datenbasis!$B:$B,CONCATENATE($C126,'Tabellarische Auswertung'!G$3)),"")</f>
        <v/>
      </c>
      <c r="H126" s="37" t="str">
        <f>IFERROR(SUMIF(Datenbasis!$B:$B,CONCATENATE($C126,H$3),Datenbasis!$S:$S)/COUNTIF(Datenbasis!$B:$B,CONCATENATE($C126,'Tabellarische Auswertung'!H$3)),"")</f>
        <v/>
      </c>
      <c r="I126" s="37" t="str">
        <f t="shared" si="9"/>
        <v/>
      </c>
      <c r="J126" s="37" t="str">
        <f>IFERROR(SUMIF(Datenbasis!$B:$B,CONCATENATE($C126,J$3),Datenbasis!$S:$S)/COUNTIF(Datenbasis!$B:$B,CONCATENATE($C126,'Tabellarische Auswertung'!J$3)),"")</f>
        <v/>
      </c>
      <c r="K126" s="37" t="str">
        <f>IFERROR(SUMIF(Datenbasis!$B:$B,CONCATENATE($C126,K$3),Datenbasis!$S:$S)/COUNTIF(Datenbasis!$B:$B,CONCATENATE($C126,'Tabellarische Auswertung'!K$3)),"")</f>
        <v/>
      </c>
      <c r="L126" s="37" t="str">
        <f>IFERROR(SUMIF(Datenbasis!$B:$B,CONCATENATE($C126,L$3),Datenbasis!$S:$S)/COUNTIF(Datenbasis!$B:$B,CONCATENATE($C126,'Tabellarische Auswertung'!L$3)),"")</f>
        <v/>
      </c>
      <c r="M126" s="37" t="str">
        <f t="shared" si="10"/>
        <v/>
      </c>
      <c r="N126" s="37" t="str">
        <f>IFERROR(SUMIF(Datenbasis!$B:$B,CONCATENATE($C126,N$3),Datenbasis!$S:$S)/COUNTIF(Datenbasis!$B:$B,CONCATENATE($C126,'Tabellarische Auswertung'!N$3)),"")</f>
        <v/>
      </c>
      <c r="O126" s="37" t="str">
        <f>IFERROR(SUMIF(Datenbasis!$B:$B,CONCATENATE($C126,O$3),Datenbasis!$S:$S)/COUNTIF(Datenbasis!$B:$B,CONCATENATE($C126,'Tabellarische Auswertung'!O$3)),"")</f>
        <v/>
      </c>
      <c r="P126" s="37" t="str">
        <f>IFERROR(SUMIF(Datenbasis!$B:$B,CONCATENATE($C126,P$3),Datenbasis!$S:$S)/COUNTIF(Datenbasis!$B:$B,CONCATENATE($C126,'Tabellarische Auswertung'!P$3)),"")</f>
        <v/>
      </c>
      <c r="Q126" s="37" t="str">
        <f t="shared" si="11"/>
        <v/>
      </c>
      <c r="R126" s="37" t="str">
        <f>IFERROR(SUMIF(Datenbasis!$B:$B,CONCATENATE($C126,R$3),Datenbasis!$S:$S)/COUNTIF(Datenbasis!$B:$B,CONCATENATE($C126,'Tabellarische Auswertung'!R$3)),"")</f>
        <v/>
      </c>
      <c r="S126" s="37" t="str">
        <f>IFERROR(SUMIF(Datenbasis!$B:$B,CONCATENATE($C126,S$3),Datenbasis!$S:$S)/COUNTIF(Datenbasis!$B:$B,CONCATENATE($C126,'Tabellarische Auswertung'!S$3)),"")</f>
        <v/>
      </c>
      <c r="T126" s="37" t="str">
        <f>IFERROR(SUMIF(Datenbasis!$B:$B,CONCATENATE($C126,T$3),Datenbasis!$S:$S)/COUNTIF(Datenbasis!$B:$B,CONCATENATE($C126,'Tabellarische Auswertung'!T$3)),"")</f>
        <v/>
      </c>
      <c r="U126" s="37" t="str">
        <f t="shared" si="12"/>
        <v/>
      </c>
      <c r="V126" s="37" t="str">
        <f>IFERROR(SUMIF(Datenbasis!$B:$B,CONCATENATE($C126,V$3),Datenbasis!$S:$S)/COUNTIF(Datenbasis!$B:$B,CONCATENATE($C126,'Tabellarische Auswertung'!V$3)),"")</f>
        <v/>
      </c>
      <c r="W126" s="37" t="str">
        <f>IFERROR(SUMIF(Datenbasis!$B:$B,CONCATENATE($C126,W$3),Datenbasis!$S:$S)/COUNTIF(Datenbasis!$B:$B,CONCATENATE($C126,'Tabellarische Auswertung'!W$3)),"")</f>
        <v/>
      </c>
      <c r="X126" s="37" t="str">
        <f>IFERROR(SUMIF(Datenbasis!$B:$B,CONCATENATE($C126,X$3),Datenbasis!$S:$S)/COUNTIF(Datenbasis!$B:$B,CONCATENATE($C126,'Tabellarische Auswertung'!X$3)),"")</f>
        <v/>
      </c>
      <c r="Y126" s="37" t="str">
        <f t="shared" si="13"/>
        <v/>
      </c>
      <c r="Z126" s="38" t="str">
        <f t="shared" si="14"/>
        <v/>
      </c>
      <c r="AA126" s="39" t="str">
        <f t="shared" si="16"/>
        <v/>
      </c>
      <c r="AB126" s="39"/>
      <c r="AC126" s="39" t="str">
        <f t="shared" si="15"/>
        <v/>
      </c>
    </row>
    <row r="127" spans="1:29" ht="15" hidden="1">
      <c r="A127" s="35" t="str">
        <f>IF(IFERROR(INDEX(Datenbasis!I:I,MATCH($C127,Datenbasis!$F:$F,0)),"")=0,"",IFERROR(INDEX(Datenbasis!I:I,MATCH($C127,Datenbasis!$F:$F,0)),""))</f>
        <v/>
      </c>
      <c r="B127" s="35" t="str">
        <f>IF(IFERROR(INDEX(Datenbasis!E:E,MATCH($C127,Datenbasis!$F:$F,0)),"")=0,"",IFERROR(INDEX(Datenbasis!E:E,MATCH($C127,Datenbasis!$F:$F,0)),""))</f>
        <v/>
      </c>
      <c r="C127" s="36" t="str">
        <f>+IF(DropDown!B125=0," ",DropDown!B125)</f>
        <v xml:space="preserve"> </v>
      </c>
      <c r="D127" s="36" t="str">
        <f>IF(IFERROR(INDEX(Datenbasis!G:G,MATCH($C127,Datenbasis!$F:$F,0)),"")=0,"",IFERROR(INDEX(Datenbasis!G:G,MATCH($C127,Datenbasis!$F:$F,0)),""))</f>
        <v/>
      </c>
      <c r="E127" s="36" t="str">
        <f>IF(IFERROR(INDEX(Datenbasis!J:J,MATCH($C127,Datenbasis!$F:$F,0)),"")=0,"",IFERROR(INDEX(Datenbasis!J:J,MATCH($C127,Datenbasis!$F:$F,0)),""))</f>
        <v/>
      </c>
      <c r="F127" s="37" t="str">
        <f>IFERROR(SUMIF(Datenbasis!$B:$B,CONCATENATE($C127,F$3),Datenbasis!$S:$S)/COUNTIF(Datenbasis!$B:$B,CONCATENATE($C127,'Tabellarische Auswertung'!F$3)),"")</f>
        <v/>
      </c>
      <c r="G127" s="37" t="str">
        <f>IFERROR(SUMIF(Datenbasis!$B:$B,CONCATENATE($C127,G$3),Datenbasis!$S:$S)/COUNTIF(Datenbasis!$B:$B,CONCATENATE($C127,'Tabellarische Auswertung'!G$3)),"")</f>
        <v/>
      </c>
      <c r="H127" s="37" t="str">
        <f>IFERROR(SUMIF(Datenbasis!$B:$B,CONCATENATE($C127,H$3),Datenbasis!$S:$S)/COUNTIF(Datenbasis!$B:$B,CONCATENATE($C127,'Tabellarische Auswertung'!H$3)),"")</f>
        <v/>
      </c>
      <c r="I127" s="37" t="str">
        <f t="shared" si="9"/>
        <v/>
      </c>
      <c r="J127" s="37" t="str">
        <f>IFERROR(SUMIF(Datenbasis!$B:$B,CONCATENATE($C127,J$3),Datenbasis!$S:$S)/COUNTIF(Datenbasis!$B:$B,CONCATENATE($C127,'Tabellarische Auswertung'!J$3)),"")</f>
        <v/>
      </c>
      <c r="K127" s="37" t="str">
        <f>IFERROR(SUMIF(Datenbasis!$B:$B,CONCATENATE($C127,K$3),Datenbasis!$S:$S)/COUNTIF(Datenbasis!$B:$B,CONCATENATE($C127,'Tabellarische Auswertung'!K$3)),"")</f>
        <v/>
      </c>
      <c r="L127" s="37" t="str">
        <f>IFERROR(SUMIF(Datenbasis!$B:$B,CONCATENATE($C127,L$3),Datenbasis!$S:$S)/COUNTIF(Datenbasis!$B:$B,CONCATENATE($C127,'Tabellarische Auswertung'!L$3)),"")</f>
        <v/>
      </c>
      <c r="M127" s="37" t="str">
        <f t="shared" si="10"/>
        <v/>
      </c>
      <c r="N127" s="37" t="str">
        <f>IFERROR(SUMIF(Datenbasis!$B:$B,CONCATENATE($C127,N$3),Datenbasis!$S:$S)/COUNTIF(Datenbasis!$B:$B,CONCATENATE($C127,'Tabellarische Auswertung'!N$3)),"")</f>
        <v/>
      </c>
      <c r="O127" s="37" t="str">
        <f>IFERROR(SUMIF(Datenbasis!$B:$B,CONCATENATE($C127,O$3),Datenbasis!$S:$S)/COUNTIF(Datenbasis!$B:$B,CONCATENATE($C127,'Tabellarische Auswertung'!O$3)),"")</f>
        <v/>
      </c>
      <c r="P127" s="37" t="str">
        <f>IFERROR(SUMIF(Datenbasis!$B:$B,CONCATENATE($C127,P$3),Datenbasis!$S:$S)/COUNTIF(Datenbasis!$B:$B,CONCATENATE($C127,'Tabellarische Auswertung'!P$3)),"")</f>
        <v/>
      </c>
      <c r="Q127" s="37" t="str">
        <f t="shared" si="11"/>
        <v/>
      </c>
      <c r="R127" s="37" t="str">
        <f>IFERROR(SUMIF(Datenbasis!$B:$B,CONCATENATE($C127,R$3),Datenbasis!$S:$S)/COUNTIF(Datenbasis!$B:$B,CONCATENATE($C127,'Tabellarische Auswertung'!R$3)),"")</f>
        <v/>
      </c>
      <c r="S127" s="37" t="str">
        <f>IFERROR(SUMIF(Datenbasis!$B:$B,CONCATENATE($C127,S$3),Datenbasis!$S:$S)/COUNTIF(Datenbasis!$B:$B,CONCATENATE($C127,'Tabellarische Auswertung'!S$3)),"")</f>
        <v/>
      </c>
      <c r="T127" s="37" t="str">
        <f>IFERROR(SUMIF(Datenbasis!$B:$B,CONCATENATE($C127,T$3),Datenbasis!$S:$S)/COUNTIF(Datenbasis!$B:$B,CONCATENATE($C127,'Tabellarische Auswertung'!T$3)),"")</f>
        <v/>
      </c>
      <c r="U127" s="37" t="str">
        <f t="shared" si="12"/>
        <v/>
      </c>
      <c r="V127" s="37" t="str">
        <f>IFERROR(SUMIF(Datenbasis!$B:$B,CONCATENATE($C127,V$3),Datenbasis!$S:$S)/COUNTIF(Datenbasis!$B:$B,CONCATENATE($C127,'Tabellarische Auswertung'!V$3)),"")</f>
        <v/>
      </c>
      <c r="W127" s="37" t="str">
        <f>IFERROR(SUMIF(Datenbasis!$B:$B,CONCATENATE($C127,W$3),Datenbasis!$S:$S)/COUNTIF(Datenbasis!$B:$B,CONCATENATE($C127,'Tabellarische Auswertung'!W$3)),"")</f>
        <v/>
      </c>
      <c r="X127" s="37" t="str">
        <f>IFERROR(SUMIF(Datenbasis!$B:$B,CONCATENATE($C127,X$3),Datenbasis!$S:$S)/COUNTIF(Datenbasis!$B:$B,CONCATENATE($C127,'Tabellarische Auswertung'!X$3)),"")</f>
        <v/>
      </c>
      <c r="Y127" s="37" t="str">
        <f t="shared" si="13"/>
        <v/>
      </c>
      <c r="Z127" s="38" t="str">
        <f t="shared" si="14"/>
        <v/>
      </c>
      <c r="AA127" s="39" t="str">
        <f t="shared" si="16"/>
        <v/>
      </c>
      <c r="AB127" s="39"/>
      <c r="AC127" s="39" t="str">
        <f t="shared" si="15"/>
        <v/>
      </c>
    </row>
    <row r="128" spans="1:29" ht="15" hidden="1">
      <c r="A128" s="35" t="str">
        <f>IF(IFERROR(INDEX(Datenbasis!I:I,MATCH($C128,Datenbasis!$F:$F,0)),"")=0,"",IFERROR(INDEX(Datenbasis!I:I,MATCH($C128,Datenbasis!$F:$F,0)),""))</f>
        <v/>
      </c>
      <c r="B128" s="35" t="str">
        <f>IF(IFERROR(INDEX(Datenbasis!E:E,MATCH($C128,Datenbasis!$F:$F,0)),"")=0,"",IFERROR(INDEX(Datenbasis!E:E,MATCH($C128,Datenbasis!$F:$F,0)),""))</f>
        <v/>
      </c>
      <c r="C128" s="36" t="str">
        <f>+IF(DropDown!B126=0," ",DropDown!B126)</f>
        <v xml:space="preserve"> </v>
      </c>
      <c r="D128" s="36" t="str">
        <f>IF(IFERROR(INDEX(Datenbasis!G:G,MATCH($C128,Datenbasis!$F:$F,0)),"")=0,"",IFERROR(INDEX(Datenbasis!G:G,MATCH($C128,Datenbasis!$F:$F,0)),""))</f>
        <v/>
      </c>
      <c r="E128" s="36" t="str">
        <f>IF(IFERROR(INDEX(Datenbasis!J:J,MATCH($C128,Datenbasis!$F:$F,0)),"")=0,"",IFERROR(INDEX(Datenbasis!J:J,MATCH($C128,Datenbasis!$F:$F,0)),""))</f>
        <v/>
      </c>
      <c r="F128" s="37" t="str">
        <f>IFERROR(SUMIF(Datenbasis!$B:$B,CONCATENATE($C128,F$3),Datenbasis!$S:$S)/COUNTIF(Datenbasis!$B:$B,CONCATENATE($C128,'Tabellarische Auswertung'!F$3)),"")</f>
        <v/>
      </c>
      <c r="G128" s="37" t="str">
        <f>IFERROR(SUMIF(Datenbasis!$B:$B,CONCATENATE($C128,G$3),Datenbasis!$S:$S)/COUNTIF(Datenbasis!$B:$B,CONCATENATE($C128,'Tabellarische Auswertung'!G$3)),"")</f>
        <v/>
      </c>
      <c r="H128" s="37" t="str">
        <f>IFERROR(SUMIF(Datenbasis!$B:$B,CONCATENATE($C128,H$3),Datenbasis!$S:$S)/COUNTIF(Datenbasis!$B:$B,CONCATENATE($C128,'Tabellarische Auswertung'!H$3)),"")</f>
        <v/>
      </c>
      <c r="I128" s="37" t="str">
        <f t="shared" si="9"/>
        <v/>
      </c>
      <c r="J128" s="37" t="str">
        <f>IFERROR(SUMIF(Datenbasis!$B:$B,CONCATENATE($C128,J$3),Datenbasis!$S:$S)/COUNTIF(Datenbasis!$B:$B,CONCATENATE($C128,'Tabellarische Auswertung'!J$3)),"")</f>
        <v/>
      </c>
      <c r="K128" s="37" t="str">
        <f>IFERROR(SUMIF(Datenbasis!$B:$B,CONCATENATE($C128,K$3),Datenbasis!$S:$S)/COUNTIF(Datenbasis!$B:$B,CONCATENATE($C128,'Tabellarische Auswertung'!K$3)),"")</f>
        <v/>
      </c>
      <c r="L128" s="37" t="str">
        <f>IFERROR(SUMIF(Datenbasis!$B:$B,CONCATENATE($C128,L$3),Datenbasis!$S:$S)/COUNTIF(Datenbasis!$B:$B,CONCATENATE($C128,'Tabellarische Auswertung'!L$3)),"")</f>
        <v/>
      </c>
      <c r="M128" s="37" t="str">
        <f t="shared" si="10"/>
        <v/>
      </c>
      <c r="N128" s="37" t="str">
        <f>IFERROR(SUMIF(Datenbasis!$B:$B,CONCATENATE($C128,N$3),Datenbasis!$S:$S)/COUNTIF(Datenbasis!$B:$B,CONCATENATE($C128,'Tabellarische Auswertung'!N$3)),"")</f>
        <v/>
      </c>
      <c r="O128" s="37" t="str">
        <f>IFERROR(SUMIF(Datenbasis!$B:$B,CONCATENATE($C128,O$3),Datenbasis!$S:$S)/COUNTIF(Datenbasis!$B:$B,CONCATENATE($C128,'Tabellarische Auswertung'!O$3)),"")</f>
        <v/>
      </c>
      <c r="P128" s="37" t="str">
        <f>IFERROR(SUMIF(Datenbasis!$B:$B,CONCATENATE($C128,P$3),Datenbasis!$S:$S)/COUNTIF(Datenbasis!$B:$B,CONCATENATE($C128,'Tabellarische Auswertung'!P$3)),"")</f>
        <v/>
      </c>
      <c r="Q128" s="37" t="str">
        <f t="shared" si="11"/>
        <v/>
      </c>
      <c r="R128" s="37" t="str">
        <f>IFERROR(SUMIF(Datenbasis!$B:$B,CONCATENATE($C128,R$3),Datenbasis!$S:$S)/COUNTIF(Datenbasis!$B:$B,CONCATENATE($C128,'Tabellarische Auswertung'!R$3)),"")</f>
        <v/>
      </c>
      <c r="S128" s="37" t="str">
        <f>IFERROR(SUMIF(Datenbasis!$B:$B,CONCATENATE($C128,S$3),Datenbasis!$S:$S)/COUNTIF(Datenbasis!$B:$B,CONCATENATE($C128,'Tabellarische Auswertung'!S$3)),"")</f>
        <v/>
      </c>
      <c r="T128" s="37" t="str">
        <f>IFERROR(SUMIF(Datenbasis!$B:$B,CONCATENATE($C128,T$3),Datenbasis!$S:$S)/COUNTIF(Datenbasis!$B:$B,CONCATENATE($C128,'Tabellarische Auswertung'!T$3)),"")</f>
        <v/>
      </c>
      <c r="U128" s="37" t="str">
        <f t="shared" si="12"/>
        <v/>
      </c>
      <c r="V128" s="37" t="str">
        <f>IFERROR(SUMIF(Datenbasis!$B:$B,CONCATENATE($C128,V$3),Datenbasis!$S:$S)/COUNTIF(Datenbasis!$B:$B,CONCATENATE($C128,'Tabellarische Auswertung'!V$3)),"")</f>
        <v/>
      </c>
      <c r="W128" s="37" t="str">
        <f>IFERROR(SUMIF(Datenbasis!$B:$B,CONCATENATE($C128,W$3),Datenbasis!$S:$S)/COUNTIF(Datenbasis!$B:$B,CONCATENATE($C128,'Tabellarische Auswertung'!W$3)),"")</f>
        <v/>
      </c>
      <c r="X128" s="37" t="str">
        <f>IFERROR(SUMIF(Datenbasis!$B:$B,CONCATENATE($C128,X$3),Datenbasis!$S:$S)/COUNTIF(Datenbasis!$B:$B,CONCATENATE($C128,'Tabellarische Auswertung'!X$3)),"")</f>
        <v/>
      </c>
      <c r="Y128" s="37" t="str">
        <f t="shared" si="13"/>
        <v/>
      </c>
      <c r="Z128" s="38" t="str">
        <f t="shared" si="14"/>
        <v/>
      </c>
      <c r="AA128" s="39" t="str">
        <f t="shared" si="16"/>
        <v/>
      </c>
      <c r="AB128" s="39"/>
      <c r="AC128" s="39" t="str">
        <f t="shared" si="15"/>
        <v/>
      </c>
    </row>
    <row r="129" spans="1:29" ht="15" hidden="1">
      <c r="A129" s="35" t="str">
        <f>IF(IFERROR(INDEX(Datenbasis!I:I,MATCH($C129,Datenbasis!$F:$F,0)),"")=0,"",IFERROR(INDEX(Datenbasis!I:I,MATCH($C129,Datenbasis!$F:$F,0)),""))</f>
        <v/>
      </c>
      <c r="B129" s="35" t="str">
        <f>IF(IFERROR(INDEX(Datenbasis!E:E,MATCH($C129,Datenbasis!$F:$F,0)),"")=0,"",IFERROR(INDEX(Datenbasis!E:E,MATCH($C129,Datenbasis!$F:$F,0)),""))</f>
        <v/>
      </c>
      <c r="C129" s="36" t="str">
        <f>+IF(DropDown!B127=0," ",DropDown!B127)</f>
        <v xml:space="preserve"> </v>
      </c>
      <c r="D129" s="36" t="str">
        <f>IF(IFERROR(INDEX(Datenbasis!G:G,MATCH($C129,Datenbasis!$F:$F,0)),"")=0,"",IFERROR(INDEX(Datenbasis!G:G,MATCH($C129,Datenbasis!$F:$F,0)),""))</f>
        <v/>
      </c>
      <c r="E129" s="36" t="str">
        <f>IF(IFERROR(INDEX(Datenbasis!J:J,MATCH($C129,Datenbasis!$F:$F,0)),"")=0,"",IFERROR(INDEX(Datenbasis!J:J,MATCH($C129,Datenbasis!$F:$F,0)),""))</f>
        <v/>
      </c>
      <c r="F129" s="37" t="str">
        <f>IFERROR(SUMIF(Datenbasis!$B:$B,CONCATENATE($C129,F$3),Datenbasis!$S:$S)/COUNTIF(Datenbasis!$B:$B,CONCATENATE($C129,'Tabellarische Auswertung'!F$3)),"")</f>
        <v/>
      </c>
      <c r="G129" s="37" t="str">
        <f>IFERROR(SUMIF(Datenbasis!$B:$B,CONCATENATE($C129,G$3),Datenbasis!$S:$S)/COUNTIF(Datenbasis!$B:$B,CONCATENATE($C129,'Tabellarische Auswertung'!G$3)),"")</f>
        <v/>
      </c>
      <c r="H129" s="37" t="str">
        <f>IFERROR(SUMIF(Datenbasis!$B:$B,CONCATENATE($C129,H$3),Datenbasis!$S:$S)/COUNTIF(Datenbasis!$B:$B,CONCATENATE($C129,'Tabellarische Auswertung'!H$3)),"")</f>
        <v/>
      </c>
      <c r="I129" s="37" t="str">
        <f t="shared" si="9"/>
        <v/>
      </c>
      <c r="J129" s="37" t="str">
        <f>IFERROR(SUMIF(Datenbasis!$B:$B,CONCATENATE($C129,J$3),Datenbasis!$S:$S)/COUNTIF(Datenbasis!$B:$B,CONCATENATE($C129,'Tabellarische Auswertung'!J$3)),"")</f>
        <v/>
      </c>
      <c r="K129" s="37" t="str">
        <f>IFERROR(SUMIF(Datenbasis!$B:$B,CONCATENATE($C129,K$3),Datenbasis!$S:$S)/COUNTIF(Datenbasis!$B:$B,CONCATENATE($C129,'Tabellarische Auswertung'!K$3)),"")</f>
        <v/>
      </c>
      <c r="L129" s="37" t="str">
        <f>IFERROR(SUMIF(Datenbasis!$B:$B,CONCATENATE($C129,L$3),Datenbasis!$S:$S)/COUNTIF(Datenbasis!$B:$B,CONCATENATE($C129,'Tabellarische Auswertung'!L$3)),"")</f>
        <v/>
      </c>
      <c r="M129" s="37" t="str">
        <f t="shared" si="10"/>
        <v/>
      </c>
      <c r="N129" s="37" t="str">
        <f>IFERROR(SUMIF(Datenbasis!$B:$B,CONCATENATE($C129,N$3),Datenbasis!$S:$S)/COUNTIF(Datenbasis!$B:$B,CONCATENATE($C129,'Tabellarische Auswertung'!N$3)),"")</f>
        <v/>
      </c>
      <c r="O129" s="37" t="str">
        <f>IFERROR(SUMIF(Datenbasis!$B:$B,CONCATENATE($C129,O$3),Datenbasis!$S:$S)/COUNTIF(Datenbasis!$B:$B,CONCATENATE($C129,'Tabellarische Auswertung'!O$3)),"")</f>
        <v/>
      </c>
      <c r="P129" s="37" t="str">
        <f>IFERROR(SUMIF(Datenbasis!$B:$B,CONCATENATE($C129,P$3),Datenbasis!$S:$S)/COUNTIF(Datenbasis!$B:$B,CONCATENATE($C129,'Tabellarische Auswertung'!P$3)),"")</f>
        <v/>
      </c>
      <c r="Q129" s="37" t="str">
        <f t="shared" si="11"/>
        <v/>
      </c>
      <c r="R129" s="37" t="str">
        <f>IFERROR(SUMIF(Datenbasis!$B:$B,CONCATENATE($C129,R$3),Datenbasis!$S:$S)/COUNTIF(Datenbasis!$B:$B,CONCATENATE($C129,'Tabellarische Auswertung'!R$3)),"")</f>
        <v/>
      </c>
      <c r="S129" s="37" t="str">
        <f>IFERROR(SUMIF(Datenbasis!$B:$B,CONCATENATE($C129,S$3),Datenbasis!$S:$S)/COUNTIF(Datenbasis!$B:$B,CONCATENATE($C129,'Tabellarische Auswertung'!S$3)),"")</f>
        <v/>
      </c>
      <c r="T129" s="37" t="str">
        <f>IFERROR(SUMIF(Datenbasis!$B:$B,CONCATENATE($C129,T$3),Datenbasis!$S:$S)/COUNTIF(Datenbasis!$B:$B,CONCATENATE($C129,'Tabellarische Auswertung'!T$3)),"")</f>
        <v/>
      </c>
      <c r="U129" s="37" t="str">
        <f t="shared" si="12"/>
        <v/>
      </c>
      <c r="V129" s="37" t="str">
        <f>IFERROR(SUMIF(Datenbasis!$B:$B,CONCATENATE($C129,V$3),Datenbasis!$S:$S)/COUNTIF(Datenbasis!$B:$B,CONCATENATE($C129,'Tabellarische Auswertung'!V$3)),"")</f>
        <v/>
      </c>
      <c r="W129" s="37" t="str">
        <f>IFERROR(SUMIF(Datenbasis!$B:$B,CONCATENATE($C129,W$3),Datenbasis!$S:$S)/COUNTIF(Datenbasis!$B:$B,CONCATENATE($C129,'Tabellarische Auswertung'!W$3)),"")</f>
        <v/>
      </c>
      <c r="X129" s="37" t="str">
        <f>IFERROR(SUMIF(Datenbasis!$B:$B,CONCATENATE($C129,X$3),Datenbasis!$S:$S)/COUNTIF(Datenbasis!$B:$B,CONCATENATE($C129,'Tabellarische Auswertung'!X$3)),"")</f>
        <v/>
      </c>
      <c r="Y129" s="37" t="str">
        <f t="shared" si="13"/>
        <v/>
      </c>
      <c r="Z129" s="38" t="str">
        <f t="shared" si="14"/>
        <v/>
      </c>
      <c r="AA129" s="39" t="str">
        <f t="shared" si="16"/>
        <v/>
      </c>
      <c r="AB129" s="39"/>
      <c r="AC129" s="39" t="str">
        <f t="shared" si="15"/>
        <v/>
      </c>
    </row>
    <row r="130" spans="1:29" ht="15" hidden="1">
      <c r="A130" s="35" t="str">
        <f>IF(IFERROR(INDEX(Datenbasis!I:I,MATCH($C130,Datenbasis!$F:$F,0)),"")=0,"",IFERROR(INDEX(Datenbasis!I:I,MATCH($C130,Datenbasis!$F:$F,0)),""))</f>
        <v/>
      </c>
      <c r="B130" s="35" t="str">
        <f>IF(IFERROR(INDEX(Datenbasis!E:E,MATCH($C130,Datenbasis!$F:$F,0)),"")=0,"",IFERROR(INDEX(Datenbasis!E:E,MATCH($C130,Datenbasis!$F:$F,0)),""))</f>
        <v/>
      </c>
      <c r="C130" s="36" t="str">
        <f>+IF(DropDown!B128=0," ",DropDown!B128)</f>
        <v xml:space="preserve"> </v>
      </c>
      <c r="D130" s="36" t="str">
        <f>IF(IFERROR(INDEX(Datenbasis!G:G,MATCH($C130,Datenbasis!$F:$F,0)),"")=0,"",IFERROR(INDEX(Datenbasis!G:G,MATCH($C130,Datenbasis!$F:$F,0)),""))</f>
        <v/>
      </c>
      <c r="E130" s="36" t="str">
        <f>IF(IFERROR(INDEX(Datenbasis!J:J,MATCH($C130,Datenbasis!$F:$F,0)),"")=0,"",IFERROR(INDEX(Datenbasis!J:J,MATCH($C130,Datenbasis!$F:$F,0)),""))</f>
        <v/>
      </c>
      <c r="F130" s="37" t="str">
        <f>IFERROR(SUMIF(Datenbasis!$B:$B,CONCATENATE($C130,F$3),Datenbasis!$S:$S)/COUNTIF(Datenbasis!$B:$B,CONCATENATE($C130,'Tabellarische Auswertung'!F$3)),"")</f>
        <v/>
      </c>
      <c r="G130" s="37" t="str">
        <f>IFERROR(SUMIF(Datenbasis!$B:$B,CONCATENATE($C130,G$3),Datenbasis!$S:$S)/COUNTIF(Datenbasis!$B:$B,CONCATENATE($C130,'Tabellarische Auswertung'!G$3)),"")</f>
        <v/>
      </c>
      <c r="H130" s="37" t="str">
        <f>IFERROR(SUMIF(Datenbasis!$B:$B,CONCATENATE($C130,H$3),Datenbasis!$S:$S)/COUNTIF(Datenbasis!$B:$B,CONCATENATE($C130,'Tabellarische Auswertung'!H$3)),"")</f>
        <v/>
      </c>
      <c r="I130" s="37" t="str">
        <f t="shared" si="9"/>
        <v/>
      </c>
      <c r="J130" s="37" t="str">
        <f>IFERROR(SUMIF(Datenbasis!$B:$B,CONCATENATE($C130,J$3),Datenbasis!$S:$S)/COUNTIF(Datenbasis!$B:$B,CONCATENATE($C130,'Tabellarische Auswertung'!J$3)),"")</f>
        <v/>
      </c>
      <c r="K130" s="37" t="str">
        <f>IFERROR(SUMIF(Datenbasis!$B:$B,CONCATENATE($C130,K$3),Datenbasis!$S:$S)/COUNTIF(Datenbasis!$B:$B,CONCATENATE($C130,'Tabellarische Auswertung'!K$3)),"")</f>
        <v/>
      </c>
      <c r="L130" s="37" t="str">
        <f>IFERROR(SUMIF(Datenbasis!$B:$B,CONCATENATE($C130,L$3),Datenbasis!$S:$S)/COUNTIF(Datenbasis!$B:$B,CONCATENATE($C130,'Tabellarische Auswertung'!L$3)),"")</f>
        <v/>
      </c>
      <c r="M130" s="37" t="str">
        <f t="shared" si="10"/>
        <v/>
      </c>
      <c r="N130" s="37" t="str">
        <f>IFERROR(SUMIF(Datenbasis!$B:$B,CONCATENATE($C130,N$3),Datenbasis!$S:$S)/COUNTIF(Datenbasis!$B:$B,CONCATENATE($C130,'Tabellarische Auswertung'!N$3)),"")</f>
        <v/>
      </c>
      <c r="O130" s="37" t="str">
        <f>IFERROR(SUMIF(Datenbasis!$B:$B,CONCATENATE($C130,O$3),Datenbasis!$S:$S)/COUNTIF(Datenbasis!$B:$B,CONCATENATE($C130,'Tabellarische Auswertung'!O$3)),"")</f>
        <v/>
      </c>
      <c r="P130" s="37" t="str">
        <f>IFERROR(SUMIF(Datenbasis!$B:$B,CONCATENATE($C130,P$3),Datenbasis!$S:$S)/COUNTIF(Datenbasis!$B:$B,CONCATENATE($C130,'Tabellarische Auswertung'!P$3)),"")</f>
        <v/>
      </c>
      <c r="Q130" s="37" t="str">
        <f t="shared" si="11"/>
        <v/>
      </c>
      <c r="R130" s="37" t="str">
        <f>IFERROR(SUMIF(Datenbasis!$B:$B,CONCATENATE($C130,R$3),Datenbasis!$S:$S)/COUNTIF(Datenbasis!$B:$B,CONCATENATE($C130,'Tabellarische Auswertung'!R$3)),"")</f>
        <v/>
      </c>
      <c r="S130" s="37" t="str">
        <f>IFERROR(SUMIF(Datenbasis!$B:$B,CONCATENATE($C130,S$3),Datenbasis!$S:$S)/COUNTIF(Datenbasis!$B:$B,CONCATENATE($C130,'Tabellarische Auswertung'!S$3)),"")</f>
        <v/>
      </c>
      <c r="T130" s="37" t="str">
        <f>IFERROR(SUMIF(Datenbasis!$B:$B,CONCATENATE($C130,T$3),Datenbasis!$S:$S)/COUNTIF(Datenbasis!$B:$B,CONCATENATE($C130,'Tabellarische Auswertung'!T$3)),"")</f>
        <v/>
      </c>
      <c r="U130" s="37" t="str">
        <f t="shared" si="12"/>
        <v/>
      </c>
      <c r="V130" s="37" t="str">
        <f>IFERROR(SUMIF(Datenbasis!$B:$B,CONCATENATE($C130,V$3),Datenbasis!$S:$S)/COUNTIF(Datenbasis!$B:$B,CONCATENATE($C130,'Tabellarische Auswertung'!V$3)),"")</f>
        <v/>
      </c>
      <c r="W130" s="37" t="str">
        <f>IFERROR(SUMIF(Datenbasis!$B:$B,CONCATENATE($C130,W$3),Datenbasis!$S:$S)/COUNTIF(Datenbasis!$B:$B,CONCATENATE($C130,'Tabellarische Auswertung'!W$3)),"")</f>
        <v/>
      </c>
      <c r="X130" s="37" t="str">
        <f>IFERROR(SUMIF(Datenbasis!$B:$B,CONCATENATE($C130,X$3),Datenbasis!$S:$S)/COUNTIF(Datenbasis!$B:$B,CONCATENATE($C130,'Tabellarische Auswertung'!X$3)),"")</f>
        <v/>
      </c>
      <c r="Y130" s="37" t="str">
        <f t="shared" si="13"/>
        <v/>
      </c>
      <c r="Z130" s="38" t="str">
        <f t="shared" si="14"/>
        <v/>
      </c>
      <c r="AA130" s="39" t="str">
        <f t="shared" si="16"/>
        <v/>
      </c>
      <c r="AB130" s="39"/>
      <c r="AC130" s="39" t="str">
        <f t="shared" si="15"/>
        <v/>
      </c>
    </row>
    <row r="131" spans="1:29" ht="15" hidden="1">
      <c r="A131" s="35" t="str">
        <f>IF(IFERROR(INDEX(Datenbasis!I:I,MATCH($C131,Datenbasis!$F:$F,0)),"")=0,"",IFERROR(INDEX(Datenbasis!I:I,MATCH($C131,Datenbasis!$F:$F,0)),""))</f>
        <v/>
      </c>
      <c r="B131" s="35" t="str">
        <f>IF(IFERROR(INDEX(Datenbasis!E:E,MATCH($C131,Datenbasis!$F:$F,0)),"")=0,"",IFERROR(INDEX(Datenbasis!E:E,MATCH($C131,Datenbasis!$F:$F,0)),""))</f>
        <v/>
      </c>
      <c r="C131" s="36" t="str">
        <f>+IF(DropDown!B129=0," ",DropDown!B129)</f>
        <v xml:space="preserve"> </v>
      </c>
      <c r="D131" s="36" t="str">
        <f>IF(IFERROR(INDEX(Datenbasis!G:G,MATCH($C131,Datenbasis!$F:$F,0)),"")=0,"",IFERROR(INDEX(Datenbasis!G:G,MATCH($C131,Datenbasis!$F:$F,0)),""))</f>
        <v/>
      </c>
      <c r="E131" s="36" t="str">
        <f>IF(IFERROR(INDEX(Datenbasis!J:J,MATCH($C131,Datenbasis!$F:$F,0)),"")=0,"",IFERROR(INDEX(Datenbasis!J:J,MATCH($C131,Datenbasis!$F:$F,0)),""))</f>
        <v/>
      </c>
      <c r="F131" s="37" t="str">
        <f>IFERROR(SUMIF(Datenbasis!$B:$B,CONCATENATE($C131,F$3),Datenbasis!$S:$S)/COUNTIF(Datenbasis!$B:$B,CONCATENATE($C131,'Tabellarische Auswertung'!F$3)),"")</f>
        <v/>
      </c>
      <c r="G131" s="37" t="str">
        <f>IFERROR(SUMIF(Datenbasis!$B:$B,CONCATENATE($C131,G$3),Datenbasis!$S:$S)/COUNTIF(Datenbasis!$B:$B,CONCATENATE($C131,'Tabellarische Auswertung'!G$3)),"")</f>
        <v/>
      </c>
      <c r="H131" s="37" t="str">
        <f>IFERROR(SUMIF(Datenbasis!$B:$B,CONCATENATE($C131,H$3),Datenbasis!$S:$S)/COUNTIF(Datenbasis!$B:$B,CONCATENATE($C131,'Tabellarische Auswertung'!H$3)),"")</f>
        <v/>
      </c>
      <c r="I131" s="37" t="str">
        <f t="shared" si="9"/>
        <v/>
      </c>
      <c r="J131" s="37" t="str">
        <f>IFERROR(SUMIF(Datenbasis!$B:$B,CONCATENATE($C131,J$3),Datenbasis!$S:$S)/COUNTIF(Datenbasis!$B:$B,CONCATENATE($C131,'Tabellarische Auswertung'!J$3)),"")</f>
        <v/>
      </c>
      <c r="K131" s="37" t="str">
        <f>IFERROR(SUMIF(Datenbasis!$B:$B,CONCATENATE($C131,K$3),Datenbasis!$S:$S)/COUNTIF(Datenbasis!$B:$B,CONCATENATE($C131,'Tabellarische Auswertung'!K$3)),"")</f>
        <v/>
      </c>
      <c r="L131" s="37" t="str">
        <f>IFERROR(SUMIF(Datenbasis!$B:$B,CONCATENATE($C131,L$3),Datenbasis!$S:$S)/COUNTIF(Datenbasis!$B:$B,CONCATENATE($C131,'Tabellarische Auswertung'!L$3)),"")</f>
        <v/>
      </c>
      <c r="M131" s="37" t="str">
        <f t="shared" si="10"/>
        <v/>
      </c>
      <c r="N131" s="37" t="str">
        <f>IFERROR(SUMIF(Datenbasis!$B:$B,CONCATENATE($C131,N$3),Datenbasis!$S:$S)/COUNTIF(Datenbasis!$B:$B,CONCATENATE($C131,'Tabellarische Auswertung'!N$3)),"")</f>
        <v/>
      </c>
      <c r="O131" s="37" t="str">
        <f>IFERROR(SUMIF(Datenbasis!$B:$B,CONCATENATE($C131,O$3),Datenbasis!$S:$S)/COUNTIF(Datenbasis!$B:$B,CONCATENATE($C131,'Tabellarische Auswertung'!O$3)),"")</f>
        <v/>
      </c>
      <c r="P131" s="37" t="str">
        <f>IFERROR(SUMIF(Datenbasis!$B:$B,CONCATENATE($C131,P$3),Datenbasis!$S:$S)/COUNTIF(Datenbasis!$B:$B,CONCATENATE($C131,'Tabellarische Auswertung'!P$3)),"")</f>
        <v/>
      </c>
      <c r="Q131" s="37" t="str">
        <f t="shared" si="11"/>
        <v/>
      </c>
      <c r="R131" s="37" t="str">
        <f>IFERROR(SUMIF(Datenbasis!$B:$B,CONCATENATE($C131,R$3),Datenbasis!$S:$S)/COUNTIF(Datenbasis!$B:$B,CONCATENATE($C131,'Tabellarische Auswertung'!R$3)),"")</f>
        <v/>
      </c>
      <c r="S131" s="37" t="str">
        <f>IFERROR(SUMIF(Datenbasis!$B:$B,CONCATENATE($C131,S$3),Datenbasis!$S:$S)/COUNTIF(Datenbasis!$B:$B,CONCATENATE($C131,'Tabellarische Auswertung'!S$3)),"")</f>
        <v/>
      </c>
      <c r="T131" s="37" t="str">
        <f>IFERROR(SUMIF(Datenbasis!$B:$B,CONCATENATE($C131,T$3),Datenbasis!$S:$S)/COUNTIF(Datenbasis!$B:$B,CONCATENATE($C131,'Tabellarische Auswertung'!T$3)),"")</f>
        <v/>
      </c>
      <c r="U131" s="37" t="str">
        <f t="shared" si="12"/>
        <v/>
      </c>
      <c r="V131" s="37" t="str">
        <f>IFERROR(SUMIF(Datenbasis!$B:$B,CONCATENATE($C131,V$3),Datenbasis!$S:$S)/COUNTIF(Datenbasis!$B:$B,CONCATENATE($C131,'Tabellarische Auswertung'!V$3)),"")</f>
        <v/>
      </c>
      <c r="W131" s="37" t="str">
        <f>IFERROR(SUMIF(Datenbasis!$B:$B,CONCATENATE($C131,W$3),Datenbasis!$S:$S)/COUNTIF(Datenbasis!$B:$B,CONCATENATE($C131,'Tabellarische Auswertung'!W$3)),"")</f>
        <v/>
      </c>
      <c r="X131" s="37" t="str">
        <f>IFERROR(SUMIF(Datenbasis!$B:$B,CONCATENATE($C131,X$3),Datenbasis!$S:$S)/COUNTIF(Datenbasis!$B:$B,CONCATENATE($C131,'Tabellarische Auswertung'!X$3)),"")</f>
        <v/>
      </c>
      <c r="Y131" s="37" t="str">
        <f t="shared" si="13"/>
        <v/>
      </c>
      <c r="Z131" s="38" t="str">
        <f t="shared" si="14"/>
        <v/>
      </c>
      <c r="AA131" s="39" t="str">
        <f t="shared" si="16"/>
        <v/>
      </c>
      <c r="AB131" s="39"/>
      <c r="AC131" s="39" t="str">
        <f t="shared" si="15"/>
        <v/>
      </c>
    </row>
    <row r="132" spans="1:29" ht="15" hidden="1">
      <c r="A132" s="35" t="str">
        <f>IF(IFERROR(INDEX(Datenbasis!I:I,MATCH($C132,Datenbasis!$F:$F,0)),"")=0,"",IFERROR(INDEX(Datenbasis!I:I,MATCH($C132,Datenbasis!$F:$F,0)),""))</f>
        <v/>
      </c>
      <c r="B132" s="35" t="str">
        <f>IF(IFERROR(INDEX(Datenbasis!E:E,MATCH($C132,Datenbasis!$F:$F,0)),"")=0,"",IFERROR(INDEX(Datenbasis!E:E,MATCH($C132,Datenbasis!$F:$F,0)),""))</f>
        <v/>
      </c>
      <c r="C132" s="36" t="str">
        <f>+IF(DropDown!B130=0," ",DropDown!B130)</f>
        <v xml:space="preserve"> </v>
      </c>
      <c r="D132" s="36" t="str">
        <f>IF(IFERROR(INDEX(Datenbasis!G:G,MATCH($C132,Datenbasis!$F:$F,0)),"")=0,"",IFERROR(INDEX(Datenbasis!G:G,MATCH($C132,Datenbasis!$F:$F,0)),""))</f>
        <v/>
      </c>
      <c r="E132" s="36" t="str">
        <f>IF(IFERROR(INDEX(Datenbasis!J:J,MATCH($C132,Datenbasis!$F:$F,0)),"")=0,"",IFERROR(INDEX(Datenbasis!J:J,MATCH($C132,Datenbasis!$F:$F,0)),""))</f>
        <v/>
      </c>
      <c r="F132" s="37" t="str">
        <f>IFERROR(SUMIF(Datenbasis!$B:$B,CONCATENATE($C132,F$3),Datenbasis!$S:$S)/COUNTIF(Datenbasis!$B:$B,CONCATENATE($C132,'Tabellarische Auswertung'!F$3)),"")</f>
        <v/>
      </c>
      <c r="G132" s="37" t="str">
        <f>IFERROR(SUMIF(Datenbasis!$B:$B,CONCATENATE($C132,G$3),Datenbasis!$S:$S)/COUNTIF(Datenbasis!$B:$B,CONCATENATE($C132,'Tabellarische Auswertung'!G$3)),"")</f>
        <v/>
      </c>
      <c r="H132" s="37" t="str">
        <f>IFERROR(SUMIF(Datenbasis!$B:$B,CONCATENATE($C132,H$3),Datenbasis!$S:$S)/COUNTIF(Datenbasis!$B:$B,CONCATENATE($C132,'Tabellarische Auswertung'!H$3)),"")</f>
        <v/>
      </c>
      <c r="I132" s="37" t="str">
        <f t="shared" si="9"/>
        <v/>
      </c>
      <c r="J132" s="37" t="str">
        <f>IFERROR(SUMIF(Datenbasis!$B:$B,CONCATENATE($C132,J$3),Datenbasis!$S:$S)/COUNTIF(Datenbasis!$B:$B,CONCATENATE($C132,'Tabellarische Auswertung'!J$3)),"")</f>
        <v/>
      </c>
      <c r="K132" s="37" t="str">
        <f>IFERROR(SUMIF(Datenbasis!$B:$B,CONCATENATE($C132,K$3),Datenbasis!$S:$S)/COUNTIF(Datenbasis!$B:$B,CONCATENATE($C132,'Tabellarische Auswertung'!K$3)),"")</f>
        <v/>
      </c>
      <c r="L132" s="37" t="str">
        <f>IFERROR(SUMIF(Datenbasis!$B:$B,CONCATENATE($C132,L$3),Datenbasis!$S:$S)/COUNTIF(Datenbasis!$B:$B,CONCATENATE($C132,'Tabellarische Auswertung'!L$3)),"")</f>
        <v/>
      </c>
      <c r="M132" s="37" t="str">
        <f t="shared" si="10"/>
        <v/>
      </c>
      <c r="N132" s="37" t="str">
        <f>IFERROR(SUMIF(Datenbasis!$B:$B,CONCATENATE($C132,N$3),Datenbasis!$S:$S)/COUNTIF(Datenbasis!$B:$B,CONCATENATE($C132,'Tabellarische Auswertung'!N$3)),"")</f>
        <v/>
      </c>
      <c r="O132" s="37" t="str">
        <f>IFERROR(SUMIF(Datenbasis!$B:$B,CONCATENATE($C132,O$3),Datenbasis!$S:$S)/COUNTIF(Datenbasis!$B:$B,CONCATENATE($C132,'Tabellarische Auswertung'!O$3)),"")</f>
        <v/>
      </c>
      <c r="P132" s="37" t="str">
        <f>IFERROR(SUMIF(Datenbasis!$B:$B,CONCATENATE($C132,P$3),Datenbasis!$S:$S)/COUNTIF(Datenbasis!$B:$B,CONCATENATE($C132,'Tabellarische Auswertung'!P$3)),"")</f>
        <v/>
      </c>
      <c r="Q132" s="37" t="str">
        <f t="shared" si="11"/>
        <v/>
      </c>
      <c r="R132" s="37" t="str">
        <f>IFERROR(SUMIF(Datenbasis!$B:$B,CONCATENATE($C132,R$3),Datenbasis!$S:$S)/COUNTIF(Datenbasis!$B:$B,CONCATENATE($C132,'Tabellarische Auswertung'!R$3)),"")</f>
        <v/>
      </c>
      <c r="S132" s="37" t="str">
        <f>IFERROR(SUMIF(Datenbasis!$B:$B,CONCATENATE($C132,S$3),Datenbasis!$S:$S)/COUNTIF(Datenbasis!$B:$B,CONCATENATE($C132,'Tabellarische Auswertung'!S$3)),"")</f>
        <v/>
      </c>
      <c r="T132" s="37" t="str">
        <f>IFERROR(SUMIF(Datenbasis!$B:$B,CONCATENATE($C132,T$3),Datenbasis!$S:$S)/COUNTIF(Datenbasis!$B:$B,CONCATENATE($C132,'Tabellarische Auswertung'!T$3)),"")</f>
        <v/>
      </c>
      <c r="U132" s="37" t="str">
        <f t="shared" si="12"/>
        <v/>
      </c>
      <c r="V132" s="37" t="str">
        <f>IFERROR(SUMIF(Datenbasis!$B:$B,CONCATENATE($C132,V$3),Datenbasis!$S:$S)/COUNTIF(Datenbasis!$B:$B,CONCATENATE($C132,'Tabellarische Auswertung'!V$3)),"")</f>
        <v/>
      </c>
      <c r="W132" s="37" t="str">
        <f>IFERROR(SUMIF(Datenbasis!$B:$B,CONCATENATE($C132,W$3),Datenbasis!$S:$S)/COUNTIF(Datenbasis!$B:$B,CONCATENATE($C132,'Tabellarische Auswertung'!W$3)),"")</f>
        <v/>
      </c>
      <c r="X132" s="37" t="str">
        <f>IFERROR(SUMIF(Datenbasis!$B:$B,CONCATENATE($C132,X$3),Datenbasis!$S:$S)/COUNTIF(Datenbasis!$B:$B,CONCATENATE($C132,'Tabellarische Auswertung'!X$3)),"")</f>
        <v/>
      </c>
      <c r="Y132" s="37" t="str">
        <f t="shared" si="13"/>
        <v/>
      </c>
      <c r="Z132" s="38" t="str">
        <f t="shared" si="14"/>
        <v/>
      </c>
      <c r="AA132" s="39" t="str">
        <f t="shared" si="16"/>
        <v/>
      </c>
      <c r="AB132" s="39"/>
      <c r="AC132" s="39" t="str">
        <f t="shared" si="15"/>
        <v/>
      </c>
    </row>
    <row r="133" spans="1:29" ht="15" hidden="1">
      <c r="A133" s="35" t="str">
        <f>IF(IFERROR(INDEX(Datenbasis!I:I,MATCH($C133,Datenbasis!$F:$F,0)),"")=0,"",IFERROR(INDEX(Datenbasis!I:I,MATCH($C133,Datenbasis!$F:$F,0)),""))</f>
        <v/>
      </c>
      <c r="B133" s="35" t="str">
        <f>IF(IFERROR(INDEX(Datenbasis!E:E,MATCH($C133,Datenbasis!$F:$F,0)),"")=0,"",IFERROR(INDEX(Datenbasis!E:E,MATCH($C133,Datenbasis!$F:$F,0)),""))</f>
        <v/>
      </c>
      <c r="C133" s="36" t="str">
        <f>+IF(DropDown!B131=0," ",DropDown!B131)</f>
        <v xml:space="preserve"> </v>
      </c>
      <c r="D133" s="36" t="str">
        <f>IF(IFERROR(INDEX(Datenbasis!G:G,MATCH($C133,Datenbasis!$F:$F,0)),"")=0,"",IFERROR(INDEX(Datenbasis!G:G,MATCH($C133,Datenbasis!$F:$F,0)),""))</f>
        <v/>
      </c>
      <c r="E133" s="36" t="str">
        <f>IF(IFERROR(INDEX(Datenbasis!J:J,MATCH($C133,Datenbasis!$F:$F,0)),"")=0,"",IFERROR(INDEX(Datenbasis!J:J,MATCH($C133,Datenbasis!$F:$F,0)),""))</f>
        <v/>
      </c>
      <c r="F133" s="37" t="str">
        <f>IFERROR(SUMIF(Datenbasis!$B:$B,CONCATENATE($C133,F$3),Datenbasis!$S:$S)/COUNTIF(Datenbasis!$B:$B,CONCATENATE($C133,'Tabellarische Auswertung'!F$3)),"")</f>
        <v/>
      </c>
      <c r="G133" s="37" t="str">
        <f>IFERROR(SUMIF(Datenbasis!$B:$B,CONCATENATE($C133,G$3),Datenbasis!$S:$S)/COUNTIF(Datenbasis!$B:$B,CONCATENATE($C133,'Tabellarische Auswertung'!G$3)),"")</f>
        <v/>
      </c>
      <c r="H133" s="37" t="str">
        <f>IFERROR(SUMIF(Datenbasis!$B:$B,CONCATENATE($C133,H$3),Datenbasis!$S:$S)/COUNTIF(Datenbasis!$B:$B,CONCATENATE($C133,'Tabellarische Auswertung'!H$3)),"")</f>
        <v/>
      </c>
      <c r="I133" s="37" t="str">
        <f t="shared" ref="I133:I196" si="17">IFERROR(AVERAGE(F133:H133),"")</f>
        <v/>
      </c>
      <c r="J133" s="37" t="str">
        <f>IFERROR(SUMIF(Datenbasis!$B:$B,CONCATENATE($C133,J$3),Datenbasis!$S:$S)/COUNTIF(Datenbasis!$B:$B,CONCATENATE($C133,'Tabellarische Auswertung'!J$3)),"")</f>
        <v/>
      </c>
      <c r="K133" s="37" t="str">
        <f>IFERROR(SUMIF(Datenbasis!$B:$B,CONCATENATE($C133,K$3),Datenbasis!$S:$S)/COUNTIF(Datenbasis!$B:$B,CONCATENATE($C133,'Tabellarische Auswertung'!K$3)),"")</f>
        <v/>
      </c>
      <c r="L133" s="37" t="str">
        <f>IFERROR(SUMIF(Datenbasis!$B:$B,CONCATENATE($C133,L$3),Datenbasis!$S:$S)/COUNTIF(Datenbasis!$B:$B,CONCATENATE($C133,'Tabellarische Auswertung'!L$3)),"")</f>
        <v/>
      </c>
      <c r="M133" s="37" t="str">
        <f t="shared" ref="M133:M196" si="18">IFERROR(AVERAGE(J133:L133),"")</f>
        <v/>
      </c>
      <c r="N133" s="37" t="str">
        <f>IFERROR(SUMIF(Datenbasis!$B:$B,CONCATENATE($C133,N$3),Datenbasis!$S:$S)/COUNTIF(Datenbasis!$B:$B,CONCATENATE($C133,'Tabellarische Auswertung'!N$3)),"")</f>
        <v/>
      </c>
      <c r="O133" s="37" t="str">
        <f>IFERROR(SUMIF(Datenbasis!$B:$B,CONCATENATE($C133,O$3),Datenbasis!$S:$S)/COUNTIF(Datenbasis!$B:$B,CONCATENATE($C133,'Tabellarische Auswertung'!O$3)),"")</f>
        <v/>
      </c>
      <c r="P133" s="37" t="str">
        <f>IFERROR(SUMIF(Datenbasis!$B:$B,CONCATENATE($C133,P$3),Datenbasis!$S:$S)/COUNTIF(Datenbasis!$B:$B,CONCATENATE($C133,'Tabellarische Auswertung'!P$3)),"")</f>
        <v/>
      </c>
      <c r="Q133" s="37" t="str">
        <f t="shared" ref="Q133:Q196" si="19">IFERROR(AVERAGE(N133:P133),"")</f>
        <v/>
      </c>
      <c r="R133" s="37" t="str">
        <f>IFERROR(SUMIF(Datenbasis!$B:$B,CONCATENATE($C133,R$3),Datenbasis!$S:$S)/COUNTIF(Datenbasis!$B:$B,CONCATENATE($C133,'Tabellarische Auswertung'!R$3)),"")</f>
        <v/>
      </c>
      <c r="S133" s="37" t="str">
        <f>IFERROR(SUMIF(Datenbasis!$B:$B,CONCATENATE($C133,S$3),Datenbasis!$S:$S)/COUNTIF(Datenbasis!$B:$B,CONCATENATE($C133,'Tabellarische Auswertung'!S$3)),"")</f>
        <v/>
      </c>
      <c r="T133" s="37" t="str">
        <f>IFERROR(SUMIF(Datenbasis!$B:$B,CONCATENATE($C133,T$3),Datenbasis!$S:$S)/COUNTIF(Datenbasis!$B:$B,CONCATENATE($C133,'Tabellarische Auswertung'!T$3)),"")</f>
        <v/>
      </c>
      <c r="U133" s="37" t="str">
        <f t="shared" ref="U133:U196" si="20">IFERROR(AVERAGE(R133:T133),"")</f>
        <v/>
      </c>
      <c r="V133" s="37" t="str">
        <f>IFERROR(SUMIF(Datenbasis!$B:$B,CONCATENATE($C133,V$3),Datenbasis!$S:$S)/COUNTIF(Datenbasis!$B:$B,CONCATENATE($C133,'Tabellarische Auswertung'!V$3)),"")</f>
        <v/>
      </c>
      <c r="W133" s="37" t="str">
        <f>IFERROR(SUMIF(Datenbasis!$B:$B,CONCATENATE($C133,W$3),Datenbasis!$S:$S)/COUNTIF(Datenbasis!$B:$B,CONCATENATE($C133,'Tabellarische Auswertung'!W$3)),"")</f>
        <v/>
      </c>
      <c r="X133" s="37" t="str">
        <f>IFERROR(SUMIF(Datenbasis!$B:$B,CONCATENATE($C133,X$3),Datenbasis!$S:$S)/COUNTIF(Datenbasis!$B:$B,CONCATENATE($C133,'Tabellarische Auswertung'!X$3)),"")</f>
        <v/>
      </c>
      <c r="Y133" s="37" t="str">
        <f t="shared" ref="Y133:Y196" si="21">IFERROR(AVERAGE(V133:X133),"")</f>
        <v/>
      </c>
      <c r="Z133" s="38" t="str">
        <f t="shared" ref="Z133:Z196" si="22">IFERROR(AVERAGE(I133,M133,Q133,U133,Y133),"")</f>
        <v/>
      </c>
      <c r="AA133" s="39" t="str">
        <f t="shared" si="16"/>
        <v/>
      </c>
      <c r="AB133" s="39"/>
      <c r="AC133" s="39" t="str">
        <f t="shared" ref="AC133:AC196" si="23">IFERROR(Z133+AA133,"")</f>
        <v/>
      </c>
    </row>
    <row r="134" spans="1:29" ht="15" hidden="1">
      <c r="A134" s="35" t="str">
        <f>IF(IFERROR(INDEX(Datenbasis!I:I,MATCH($C134,Datenbasis!$F:$F,0)),"")=0,"",IFERROR(INDEX(Datenbasis!I:I,MATCH($C134,Datenbasis!$F:$F,0)),""))</f>
        <v/>
      </c>
      <c r="B134" s="35" t="str">
        <f>IF(IFERROR(INDEX(Datenbasis!E:E,MATCH($C134,Datenbasis!$F:$F,0)),"")=0,"",IFERROR(INDEX(Datenbasis!E:E,MATCH($C134,Datenbasis!$F:$F,0)),""))</f>
        <v/>
      </c>
      <c r="C134" s="36" t="str">
        <f>+IF(DropDown!B132=0," ",DropDown!B132)</f>
        <v xml:space="preserve"> </v>
      </c>
      <c r="D134" s="36" t="str">
        <f>IF(IFERROR(INDEX(Datenbasis!G:G,MATCH($C134,Datenbasis!$F:$F,0)),"")=0,"",IFERROR(INDEX(Datenbasis!G:G,MATCH($C134,Datenbasis!$F:$F,0)),""))</f>
        <v/>
      </c>
      <c r="E134" s="36" t="str">
        <f>IF(IFERROR(INDEX(Datenbasis!J:J,MATCH($C134,Datenbasis!$F:$F,0)),"")=0,"",IFERROR(INDEX(Datenbasis!J:J,MATCH($C134,Datenbasis!$F:$F,0)),""))</f>
        <v/>
      </c>
      <c r="F134" s="37" t="str">
        <f>IFERROR(SUMIF(Datenbasis!$B:$B,CONCATENATE($C134,F$3),Datenbasis!$S:$S)/COUNTIF(Datenbasis!$B:$B,CONCATENATE($C134,'Tabellarische Auswertung'!F$3)),"")</f>
        <v/>
      </c>
      <c r="G134" s="37" t="str">
        <f>IFERROR(SUMIF(Datenbasis!$B:$B,CONCATENATE($C134,G$3),Datenbasis!$S:$S)/COUNTIF(Datenbasis!$B:$B,CONCATENATE($C134,'Tabellarische Auswertung'!G$3)),"")</f>
        <v/>
      </c>
      <c r="H134" s="37" t="str">
        <f>IFERROR(SUMIF(Datenbasis!$B:$B,CONCATENATE($C134,H$3),Datenbasis!$S:$S)/COUNTIF(Datenbasis!$B:$B,CONCATENATE($C134,'Tabellarische Auswertung'!H$3)),"")</f>
        <v/>
      </c>
      <c r="I134" s="37" t="str">
        <f t="shared" si="17"/>
        <v/>
      </c>
      <c r="J134" s="37" t="str">
        <f>IFERROR(SUMIF(Datenbasis!$B:$B,CONCATENATE($C134,J$3),Datenbasis!$S:$S)/COUNTIF(Datenbasis!$B:$B,CONCATENATE($C134,'Tabellarische Auswertung'!J$3)),"")</f>
        <v/>
      </c>
      <c r="K134" s="37" t="str">
        <f>IFERROR(SUMIF(Datenbasis!$B:$B,CONCATENATE($C134,K$3),Datenbasis!$S:$S)/COUNTIF(Datenbasis!$B:$B,CONCATENATE($C134,'Tabellarische Auswertung'!K$3)),"")</f>
        <v/>
      </c>
      <c r="L134" s="37" t="str">
        <f>IFERROR(SUMIF(Datenbasis!$B:$B,CONCATENATE($C134,L$3),Datenbasis!$S:$S)/COUNTIF(Datenbasis!$B:$B,CONCATENATE($C134,'Tabellarische Auswertung'!L$3)),"")</f>
        <v/>
      </c>
      <c r="M134" s="37" t="str">
        <f t="shared" si="18"/>
        <v/>
      </c>
      <c r="N134" s="37" t="str">
        <f>IFERROR(SUMIF(Datenbasis!$B:$B,CONCATENATE($C134,N$3),Datenbasis!$S:$S)/COUNTIF(Datenbasis!$B:$B,CONCATENATE($C134,'Tabellarische Auswertung'!N$3)),"")</f>
        <v/>
      </c>
      <c r="O134" s="37" t="str">
        <f>IFERROR(SUMIF(Datenbasis!$B:$B,CONCATENATE($C134,O$3),Datenbasis!$S:$S)/COUNTIF(Datenbasis!$B:$B,CONCATENATE($C134,'Tabellarische Auswertung'!O$3)),"")</f>
        <v/>
      </c>
      <c r="P134" s="37" t="str">
        <f>IFERROR(SUMIF(Datenbasis!$B:$B,CONCATENATE($C134,P$3),Datenbasis!$S:$S)/COUNTIF(Datenbasis!$B:$B,CONCATENATE($C134,'Tabellarische Auswertung'!P$3)),"")</f>
        <v/>
      </c>
      <c r="Q134" s="37" t="str">
        <f t="shared" si="19"/>
        <v/>
      </c>
      <c r="R134" s="37" t="str">
        <f>IFERROR(SUMIF(Datenbasis!$B:$B,CONCATENATE($C134,R$3),Datenbasis!$S:$S)/COUNTIF(Datenbasis!$B:$B,CONCATENATE($C134,'Tabellarische Auswertung'!R$3)),"")</f>
        <v/>
      </c>
      <c r="S134" s="37" t="str">
        <f>IFERROR(SUMIF(Datenbasis!$B:$B,CONCATENATE($C134,S$3),Datenbasis!$S:$S)/COUNTIF(Datenbasis!$B:$B,CONCATENATE($C134,'Tabellarische Auswertung'!S$3)),"")</f>
        <v/>
      </c>
      <c r="T134" s="37" t="str">
        <f>IFERROR(SUMIF(Datenbasis!$B:$B,CONCATENATE($C134,T$3),Datenbasis!$S:$S)/COUNTIF(Datenbasis!$B:$B,CONCATENATE($C134,'Tabellarische Auswertung'!T$3)),"")</f>
        <v/>
      </c>
      <c r="U134" s="37" t="str">
        <f t="shared" si="20"/>
        <v/>
      </c>
      <c r="V134" s="37" t="str">
        <f>IFERROR(SUMIF(Datenbasis!$B:$B,CONCATENATE($C134,V$3),Datenbasis!$S:$S)/COUNTIF(Datenbasis!$B:$B,CONCATENATE($C134,'Tabellarische Auswertung'!V$3)),"")</f>
        <v/>
      </c>
      <c r="W134" s="37" t="str">
        <f>IFERROR(SUMIF(Datenbasis!$B:$B,CONCATENATE($C134,W$3),Datenbasis!$S:$S)/COUNTIF(Datenbasis!$B:$B,CONCATENATE($C134,'Tabellarische Auswertung'!W$3)),"")</f>
        <v/>
      </c>
      <c r="X134" s="37" t="str">
        <f>IFERROR(SUMIF(Datenbasis!$B:$B,CONCATENATE($C134,X$3),Datenbasis!$S:$S)/COUNTIF(Datenbasis!$B:$B,CONCATENATE($C134,'Tabellarische Auswertung'!X$3)),"")</f>
        <v/>
      </c>
      <c r="Y134" s="37" t="str">
        <f t="shared" si="21"/>
        <v/>
      </c>
      <c r="Z134" s="38" t="str">
        <f t="shared" si="22"/>
        <v/>
      </c>
      <c r="AA134" s="39" t="str">
        <f t="shared" si="16"/>
        <v/>
      </c>
      <c r="AB134" s="39"/>
      <c r="AC134" s="39" t="str">
        <f t="shared" si="23"/>
        <v/>
      </c>
    </row>
    <row r="135" spans="1:29" ht="15" hidden="1">
      <c r="A135" s="35" t="str">
        <f>IF(IFERROR(INDEX(Datenbasis!I:I,MATCH($C135,Datenbasis!$F:$F,0)),"")=0,"",IFERROR(INDEX(Datenbasis!I:I,MATCH($C135,Datenbasis!$F:$F,0)),""))</f>
        <v/>
      </c>
      <c r="B135" s="35" t="str">
        <f>IF(IFERROR(INDEX(Datenbasis!E:E,MATCH($C135,Datenbasis!$F:$F,0)),"")=0,"",IFERROR(INDEX(Datenbasis!E:E,MATCH($C135,Datenbasis!$F:$F,0)),""))</f>
        <v/>
      </c>
      <c r="C135" s="36" t="str">
        <f>+IF(DropDown!B133=0," ",DropDown!B133)</f>
        <v xml:space="preserve"> </v>
      </c>
      <c r="D135" s="36" t="str">
        <f>IF(IFERROR(INDEX(Datenbasis!G:G,MATCH($C135,Datenbasis!$F:$F,0)),"")=0,"",IFERROR(INDEX(Datenbasis!G:G,MATCH($C135,Datenbasis!$F:$F,0)),""))</f>
        <v/>
      </c>
      <c r="E135" s="36" t="str">
        <f>IF(IFERROR(INDEX(Datenbasis!J:J,MATCH($C135,Datenbasis!$F:$F,0)),"")=0,"",IFERROR(INDEX(Datenbasis!J:J,MATCH($C135,Datenbasis!$F:$F,0)),""))</f>
        <v/>
      </c>
      <c r="F135" s="37" t="str">
        <f>IFERROR(SUMIF(Datenbasis!$B:$B,CONCATENATE($C135,F$3),Datenbasis!$S:$S)/COUNTIF(Datenbasis!$B:$B,CONCATENATE($C135,'Tabellarische Auswertung'!F$3)),"")</f>
        <v/>
      </c>
      <c r="G135" s="37" t="str">
        <f>IFERROR(SUMIF(Datenbasis!$B:$B,CONCATENATE($C135,G$3),Datenbasis!$S:$S)/COUNTIF(Datenbasis!$B:$B,CONCATENATE($C135,'Tabellarische Auswertung'!G$3)),"")</f>
        <v/>
      </c>
      <c r="H135" s="37" t="str">
        <f>IFERROR(SUMIF(Datenbasis!$B:$B,CONCATENATE($C135,H$3),Datenbasis!$S:$S)/COUNTIF(Datenbasis!$B:$B,CONCATENATE($C135,'Tabellarische Auswertung'!H$3)),"")</f>
        <v/>
      </c>
      <c r="I135" s="37" t="str">
        <f t="shared" si="17"/>
        <v/>
      </c>
      <c r="J135" s="37" t="str">
        <f>IFERROR(SUMIF(Datenbasis!$B:$B,CONCATENATE($C135,J$3),Datenbasis!$S:$S)/COUNTIF(Datenbasis!$B:$B,CONCATENATE($C135,'Tabellarische Auswertung'!J$3)),"")</f>
        <v/>
      </c>
      <c r="K135" s="37" t="str">
        <f>IFERROR(SUMIF(Datenbasis!$B:$B,CONCATENATE($C135,K$3),Datenbasis!$S:$S)/COUNTIF(Datenbasis!$B:$B,CONCATENATE($C135,'Tabellarische Auswertung'!K$3)),"")</f>
        <v/>
      </c>
      <c r="L135" s="37" t="str">
        <f>IFERROR(SUMIF(Datenbasis!$B:$B,CONCATENATE($C135,L$3),Datenbasis!$S:$S)/COUNTIF(Datenbasis!$B:$B,CONCATENATE($C135,'Tabellarische Auswertung'!L$3)),"")</f>
        <v/>
      </c>
      <c r="M135" s="37" t="str">
        <f t="shared" si="18"/>
        <v/>
      </c>
      <c r="N135" s="37" t="str">
        <f>IFERROR(SUMIF(Datenbasis!$B:$B,CONCATENATE($C135,N$3),Datenbasis!$S:$S)/COUNTIF(Datenbasis!$B:$B,CONCATENATE($C135,'Tabellarische Auswertung'!N$3)),"")</f>
        <v/>
      </c>
      <c r="O135" s="37" t="str">
        <f>IFERROR(SUMIF(Datenbasis!$B:$B,CONCATENATE($C135,O$3),Datenbasis!$S:$S)/COUNTIF(Datenbasis!$B:$B,CONCATENATE($C135,'Tabellarische Auswertung'!O$3)),"")</f>
        <v/>
      </c>
      <c r="P135" s="37" t="str">
        <f>IFERROR(SUMIF(Datenbasis!$B:$B,CONCATENATE($C135,P$3),Datenbasis!$S:$S)/COUNTIF(Datenbasis!$B:$B,CONCATENATE($C135,'Tabellarische Auswertung'!P$3)),"")</f>
        <v/>
      </c>
      <c r="Q135" s="37" t="str">
        <f t="shared" si="19"/>
        <v/>
      </c>
      <c r="R135" s="37" t="str">
        <f>IFERROR(SUMIF(Datenbasis!$B:$B,CONCATENATE($C135,R$3),Datenbasis!$S:$S)/COUNTIF(Datenbasis!$B:$B,CONCATENATE($C135,'Tabellarische Auswertung'!R$3)),"")</f>
        <v/>
      </c>
      <c r="S135" s="37" t="str">
        <f>IFERROR(SUMIF(Datenbasis!$B:$B,CONCATENATE($C135,S$3),Datenbasis!$S:$S)/COUNTIF(Datenbasis!$B:$B,CONCATENATE($C135,'Tabellarische Auswertung'!S$3)),"")</f>
        <v/>
      </c>
      <c r="T135" s="37" t="str">
        <f>IFERROR(SUMIF(Datenbasis!$B:$B,CONCATENATE($C135,T$3),Datenbasis!$S:$S)/COUNTIF(Datenbasis!$B:$B,CONCATENATE($C135,'Tabellarische Auswertung'!T$3)),"")</f>
        <v/>
      </c>
      <c r="U135" s="37" t="str">
        <f t="shared" si="20"/>
        <v/>
      </c>
      <c r="V135" s="37" t="str">
        <f>IFERROR(SUMIF(Datenbasis!$B:$B,CONCATENATE($C135,V$3),Datenbasis!$S:$S)/COUNTIF(Datenbasis!$B:$B,CONCATENATE($C135,'Tabellarische Auswertung'!V$3)),"")</f>
        <v/>
      </c>
      <c r="W135" s="37" t="str">
        <f>IFERROR(SUMIF(Datenbasis!$B:$B,CONCATENATE($C135,W$3),Datenbasis!$S:$S)/COUNTIF(Datenbasis!$B:$B,CONCATENATE($C135,'Tabellarische Auswertung'!W$3)),"")</f>
        <v/>
      </c>
      <c r="X135" s="37" t="str">
        <f>IFERROR(SUMIF(Datenbasis!$B:$B,CONCATENATE($C135,X$3),Datenbasis!$S:$S)/COUNTIF(Datenbasis!$B:$B,CONCATENATE($C135,'Tabellarische Auswertung'!X$3)),"")</f>
        <v/>
      </c>
      <c r="Y135" s="37" t="str">
        <f t="shared" si="21"/>
        <v/>
      </c>
      <c r="Z135" s="38" t="str">
        <f t="shared" si="22"/>
        <v/>
      </c>
      <c r="AA135" s="39" t="str">
        <f t="shared" si="16"/>
        <v/>
      </c>
      <c r="AB135" s="39"/>
      <c r="AC135" s="39" t="str">
        <f t="shared" si="23"/>
        <v/>
      </c>
    </row>
    <row r="136" spans="1:29" ht="15" hidden="1">
      <c r="A136" s="35" t="str">
        <f>IF(IFERROR(INDEX(Datenbasis!I:I,MATCH($C136,Datenbasis!$F:$F,0)),"")=0,"",IFERROR(INDEX(Datenbasis!I:I,MATCH($C136,Datenbasis!$F:$F,0)),""))</f>
        <v/>
      </c>
      <c r="B136" s="35" t="str">
        <f>IF(IFERROR(INDEX(Datenbasis!E:E,MATCH($C136,Datenbasis!$F:$F,0)),"")=0,"",IFERROR(INDEX(Datenbasis!E:E,MATCH($C136,Datenbasis!$F:$F,0)),""))</f>
        <v/>
      </c>
      <c r="C136" s="36" t="str">
        <f>+IF(DropDown!B134=0," ",DropDown!B134)</f>
        <v xml:space="preserve"> </v>
      </c>
      <c r="D136" s="36" t="str">
        <f>IF(IFERROR(INDEX(Datenbasis!G:G,MATCH($C136,Datenbasis!$F:$F,0)),"")=0,"",IFERROR(INDEX(Datenbasis!G:G,MATCH($C136,Datenbasis!$F:$F,0)),""))</f>
        <v/>
      </c>
      <c r="E136" s="36" t="str">
        <f>IF(IFERROR(INDEX(Datenbasis!J:J,MATCH($C136,Datenbasis!$F:$F,0)),"")=0,"",IFERROR(INDEX(Datenbasis!J:J,MATCH($C136,Datenbasis!$F:$F,0)),""))</f>
        <v/>
      </c>
      <c r="F136" s="37" t="str">
        <f>IFERROR(SUMIF(Datenbasis!$B:$B,CONCATENATE($C136,F$3),Datenbasis!$S:$S)/COUNTIF(Datenbasis!$B:$B,CONCATENATE($C136,'Tabellarische Auswertung'!F$3)),"")</f>
        <v/>
      </c>
      <c r="G136" s="37" t="str">
        <f>IFERROR(SUMIF(Datenbasis!$B:$B,CONCATENATE($C136,G$3),Datenbasis!$S:$S)/COUNTIF(Datenbasis!$B:$B,CONCATENATE($C136,'Tabellarische Auswertung'!G$3)),"")</f>
        <v/>
      </c>
      <c r="H136" s="37" t="str">
        <f>IFERROR(SUMIF(Datenbasis!$B:$B,CONCATENATE($C136,H$3),Datenbasis!$S:$S)/COUNTIF(Datenbasis!$B:$B,CONCATENATE($C136,'Tabellarische Auswertung'!H$3)),"")</f>
        <v/>
      </c>
      <c r="I136" s="37" t="str">
        <f t="shared" si="17"/>
        <v/>
      </c>
      <c r="J136" s="37" t="str">
        <f>IFERROR(SUMIF(Datenbasis!$B:$B,CONCATENATE($C136,J$3),Datenbasis!$S:$S)/COUNTIF(Datenbasis!$B:$B,CONCATENATE($C136,'Tabellarische Auswertung'!J$3)),"")</f>
        <v/>
      </c>
      <c r="K136" s="37" t="str">
        <f>IFERROR(SUMIF(Datenbasis!$B:$B,CONCATENATE($C136,K$3),Datenbasis!$S:$S)/COUNTIF(Datenbasis!$B:$B,CONCATENATE($C136,'Tabellarische Auswertung'!K$3)),"")</f>
        <v/>
      </c>
      <c r="L136" s="37" t="str">
        <f>IFERROR(SUMIF(Datenbasis!$B:$B,CONCATENATE($C136,L$3),Datenbasis!$S:$S)/COUNTIF(Datenbasis!$B:$B,CONCATENATE($C136,'Tabellarische Auswertung'!L$3)),"")</f>
        <v/>
      </c>
      <c r="M136" s="37" t="str">
        <f t="shared" si="18"/>
        <v/>
      </c>
      <c r="N136" s="37" t="str">
        <f>IFERROR(SUMIF(Datenbasis!$B:$B,CONCATENATE($C136,N$3),Datenbasis!$S:$S)/COUNTIF(Datenbasis!$B:$B,CONCATENATE($C136,'Tabellarische Auswertung'!N$3)),"")</f>
        <v/>
      </c>
      <c r="O136" s="37" t="str">
        <f>IFERROR(SUMIF(Datenbasis!$B:$B,CONCATENATE($C136,O$3),Datenbasis!$S:$S)/COUNTIF(Datenbasis!$B:$B,CONCATENATE($C136,'Tabellarische Auswertung'!O$3)),"")</f>
        <v/>
      </c>
      <c r="P136" s="37" t="str">
        <f>IFERROR(SUMIF(Datenbasis!$B:$B,CONCATENATE($C136,P$3),Datenbasis!$S:$S)/COUNTIF(Datenbasis!$B:$B,CONCATENATE($C136,'Tabellarische Auswertung'!P$3)),"")</f>
        <v/>
      </c>
      <c r="Q136" s="37" t="str">
        <f t="shared" si="19"/>
        <v/>
      </c>
      <c r="R136" s="37" t="str">
        <f>IFERROR(SUMIF(Datenbasis!$B:$B,CONCATENATE($C136,R$3),Datenbasis!$S:$S)/COUNTIF(Datenbasis!$B:$B,CONCATENATE($C136,'Tabellarische Auswertung'!R$3)),"")</f>
        <v/>
      </c>
      <c r="S136" s="37" t="str">
        <f>IFERROR(SUMIF(Datenbasis!$B:$B,CONCATENATE($C136,S$3),Datenbasis!$S:$S)/COUNTIF(Datenbasis!$B:$B,CONCATENATE($C136,'Tabellarische Auswertung'!S$3)),"")</f>
        <v/>
      </c>
      <c r="T136" s="37" t="str">
        <f>IFERROR(SUMIF(Datenbasis!$B:$B,CONCATENATE($C136,T$3),Datenbasis!$S:$S)/COUNTIF(Datenbasis!$B:$B,CONCATENATE($C136,'Tabellarische Auswertung'!T$3)),"")</f>
        <v/>
      </c>
      <c r="U136" s="37" t="str">
        <f t="shared" si="20"/>
        <v/>
      </c>
      <c r="V136" s="37" t="str">
        <f>IFERROR(SUMIF(Datenbasis!$B:$B,CONCATENATE($C136,V$3),Datenbasis!$S:$S)/COUNTIF(Datenbasis!$B:$B,CONCATENATE($C136,'Tabellarische Auswertung'!V$3)),"")</f>
        <v/>
      </c>
      <c r="W136" s="37" t="str">
        <f>IFERROR(SUMIF(Datenbasis!$B:$B,CONCATENATE($C136,W$3),Datenbasis!$S:$S)/COUNTIF(Datenbasis!$B:$B,CONCATENATE($C136,'Tabellarische Auswertung'!W$3)),"")</f>
        <v/>
      </c>
      <c r="X136" s="37" t="str">
        <f>IFERROR(SUMIF(Datenbasis!$B:$B,CONCATENATE($C136,X$3),Datenbasis!$S:$S)/COUNTIF(Datenbasis!$B:$B,CONCATENATE($C136,'Tabellarische Auswertung'!X$3)),"")</f>
        <v/>
      </c>
      <c r="Y136" s="37" t="str">
        <f t="shared" si="21"/>
        <v/>
      </c>
      <c r="Z136" s="38" t="str">
        <f t="shared" si="22"/>
        <v/>
      </c>
      <c r="AA136" s="39" t="str">
        <f t="shared" ref="AA136:AA199" si="24">IFERROR(5-Z136-AB136,"")</f>
        <v/>
      </c>
      <c r="AB136" s="39"/>
      <c r="AC136" s="39" t="str">
        <f t="shared" si="23"/>
        <v/>
      </c>
    </row>
    <row r="137" spans="1:29" ht="15" hidden="1">
      <c r="A137" s="35" t="str">
        <f>IF(IFERROR(INDEX(Datenbasis!I:I,MATCH($C137,Datenbasis!$F:$F,0)),"")=0,"",IFERROR(INDEX(Datenbasis!I:I,MATCH($C137,Datenbasis!$F:$F,0)),""))</f>
        <v/>
      </c>
      <c r="B137" s="35" t="str">
        <f>IF(IFERROR(INDEX(Datenbasis!E:E,MATCH($C137,Datenbasis!$F:$F,0)),"")=0,"",IFERROR(INDEX(Datenbasis!E:E,MATCH($C137,Datenbasis!$F:$F,0)),""))</f>
        <v/>
      </c>
      <c r="C137" s="36" t="str">
        <f>+IF(DropDown!B135=0," ",DropDown!B135)</f>
        <v xml:space="preserve"> </v>
      </c>
      <c r="D137" s="36" t="str">
        <f>IF(IFERROR(INDEX(Datenbasis!G:G,MATCH($C137,Datenbasis!$F:$F,0)),"")=0,"",IFERROR(INDEX(Datenbasis!G:G,MATCH($C137,Datenbasis!$F:$F,0)),""))</f>
        <v/>
      </c>
      <c r="E137" s="36" t="str">
        <f>IF(IFERROR(INDEX(Datenbasis!J:J,MATCH($C137,Datenbasis!$F:$F,0)),"")=0,"",IFERROR(INDEX(Datenbasis!J:J,MATCH($C137,Datenbasis!$F:$F,0)),""))</f>
        <v/>
      </c>
      <c r="F137" s="37" t="str">
        <f>IFERROR(SUMIF(Datenbasis!$B:$B,CONCATENATE($C137,F$3),Datenbasis!$S:$S)/COUNTIF(Datenbasis!$B:$B,CONCATENATE($C137,'Tabellarische Auswertung'!F$3)),"")</f>
        <v/>
      </c>
      <c r="G137" s="37" t="str">
        <f>IFERROR(SUMIF(Datenbasis!$B:$B,CONCATENATE($C137,G$3),Datenbasis!$S:$S)/COUNTIF(Datenbasis!$B:$B,CONCATENATE($C137,'Tabellarische Auswertung'!G$3)),"")</f>
        <v/>
      </c>
      <c r="H137" s="37" t="str">
        <f>IFERROR(SUMIF(Datenbasis!$B:$B,CONCATENATE($C137,H$3),Datenbasis!$S:$S)/COUNTIF(Datenbasis!$B:$B,CONCATENATE($C137,'Tabellarische Auswertung'!H$3)),"")</f>
        <v/>
      </c>
      <c r="I137" s="37" t="str">
        <f t="shared" si="17"/>
        <v/>
      </c>
      <c r="J137" s="37" t="str">
        <f>IFERROR(SUMIF(Datenbasis!$B:$B,CONCATENATE($C137,J$3),Datenbasis!$S:$S)/COUNTIF(Datenbasis!$B:$B,CONCATENATE($C137,'Tabellarische Auswertung'!J$3)),"")</f>
        <v/>
      </c>
      <c r="K137" s="37" t="str">
        <f>IFERROR(SUMIF(Datenbasis!$B:$B,CONCATENATE($C137,K$3),Datenbasis!$S:$S)/COUNTIF(Datenbasis!$B:$B,CONCATENATE($C137,'Tabellarische Auswertung'!K$3)),"")</f>
        <v/>
      </c>
      <c r="L137" s="37" t="str">
        <f>IFERROR(SUMIF(Datenbasis!$B:$B,CONCATENATE($C137,L$3),Datenbasis!$S:$S)/COUNTIF(Datenbasis!$B:$B,CONCATENATE($C137,'Tabellarische Auswertung'!L$3)),"")</f>
        <v/>
      </c>
      <c r="M137" s="37" t="str">
        <f t="shared" si="18"/>
        <v/>
      </c>
      <c r="N137" s="37" t="str">
        <f>IFERROR(SUMIF(Datenbasis!$B:$B,CONCATENATE($C137,N$3),Datenbasis!$S:$S)/COUNTIF(Datenbasis!$B:$B,CONCATENATE($C137,'Tabellarische Auswertung'!N$3)),"")</f>
        <v/>
      </c>
      <c r="O137" s="37" t="str">
        <f>IFERROR(SUMIF(Datenbasis!$B:$B,CONCATENATE($C137,O$3),Datenbasis!$S:$S)/COUNTIF(Datenbasis!$B:$B,CONCATENATE($C137,'Tabellarische Auswertung'!O$3)),"")</f>
        <v/>
      </c>
      <c r="P137" s="37" t="str">
        <f>IFERROR(SUMIF(Datenbasis!$B:$B,CONCATENATE($C137,P$3),Datenbasis!$S:$S)/COUNTIF(Datenbasis!$B:$B,CONCATENATE($C137,'Tabellarische Auswertung'!P$3)),"")</f>
        <v/>
      </c>
      <c r="Q137" s="37" t="str">
        <f t="shared" si="19"/>
        <v/>
      </c>
      <c r="R137" s="37" t="str">
        <f>IFERROR(SUMIF(Datenbasis!$B:$B,CONCATENATE($C137,R$3),Datenbasis!$S:$S)/COUNTIF(Datenbasis!$B:$B,CONCATENATE($C137,'Tabellarische Auswertung'!R$3)),"")</f>
        <v/>
      </c>
      <c r="S137" s="37" t="str">
        <f>IFERROR(SUMIF(Datenbasis!$B:$B,CONCATENATE($C137,S$3),Datenbasis!$S:$S)/COUNTIF(Datenbasis!$B:$B,CONCATENATE($C137,'Tabellarische Auswertung'!S$3)),"")</f>
        <v/>
      </c>
      <c r="T137" s="37" t="str">
        <f>IFERROR(SUMIF(Datenbasis!$B:$B,CONCATENATE($C137,T$3),Datenbasis!$S:$S)/COUNTIF(Datenbasis!$B:$B,CONCATENATE($C137,'Tabellarische Auswertung'!T$3)),"")</f>
        <v/>
      </c>
      <c r="U137" s="37" t="str">
        <f t="shared" si="20"/>
        <v/>
      </c>
      <c r="V137" s="37" t="str">
        <f>IFERROR(SUMIF(Datenbasis!$B:$B,CONCATENATE($C137,V$3),Datenbasis!$S:$S)/COUNTIF(Datenbasis!$B:$B,CONCATENATE($C137,'Tabellarische Auswertung'!V$3)),"")</f>
        <v/>
      </c>
      <c r="W137" s="37" t="str">
        <f>IFERROR(SUMIF(Datenbasis!$B:$B,CONCATENATE($C137,W$3),Datenbasis!$S:$S)/COUNTIF(Datenbasis!$B:$B,CONCATENATE($C137,'Tabellarische Auswertung'!W$3)),"")</f>
        <v/>
      </c>
      <c r="X137" s="37" t="str">
        <f>IFERROR(SUMIF(Datenbasis!$B:$B,CONCATENATE($C137,X$3),Datenbasis!$S:$S)/COUNTIF(Datenbasis!$B:$B,CONCATENATE($C137,'Tabellarische Auswertung'!X$3)),"")</f>
        <v/>
      </c>
      <c r="Y137" s="37" t="str">
        <f t="shared" si="21"/>
        <v/>
      </c>
      <c r="Z137" s="38" t="str">
        <f t="shared" si="22"/>
        <v/>
      </c>
      <c r="AA137" s="39" t="str">
        <f t="shared" si="24"/>
        <v/>
      </c>
      <c r="AB137" s="39"/>
      <c r="AC137" s="39" t="str">
        <f t="shared" si="23"/>
        <v/>
      </c>
    </row>
    <row r="138" spans="1:29" ht="15" hidden="1">
      <c r="A138" s="35" t="str">
        <f>IF(IFERROR(INDEX(Datenbasis!I:I,MATCH($C138,Datenbasis!$F:$F,0)),"")=0,"",IFERROR(INDEX(Datenbasis!I:I,MATCH($C138,Datenbasis!$F:$F,0)),""))</f>
        <v/>
      </c>
      <c r="B138" s="35" t="str">
        <f>IF(IFERROR(INDEX(Datenbasis!E:E,MATCH($C138,Datenbasis!$F:$F,0)),"")=0,"",IFERROR(INDEX(Datenbasis!E:E,MATCH($C138,Datenbasis!$F:$F,0)),""))</f>
        <v/>
      </c>
      <c r="C138" s="36" t="str">
        <f>+IF(DropDown!B136=0," ",DropDown!B136)</f>
        <v xml:space="preserve"> </v>
      </c>
      <c r="D138" s="36" t="str">
        <f>IF(IFERROR(INDEX(Datenbasis!G:G,MATCH($C138,Datenbasis!$F:$F,0)),"")=0,"",IFERROR(INDEX(Datenbasis!G:G,MATCH($C138,Datenbasis!$F:$F,0)),""))</f>
        <v/>
      </c>
      <c r="E138" s="36" t="str">
        <f>IF(IFERROR(INDEX(Datenbasis!J:J,MATCH($C138,Datenbasis!$F:$F,0)),"")=0,"",IFERROR(INDEX(Datenbasis!J:J,MATCH($C138,Datenbasis!$F:$F,0)),""))</f>
        <v/>
      </c>
      <c r="F138" s="37" t="str">
        <f>IFERROR(SUMIF(Datenbasis!$B:$B,CONCATENATE($C138,F$3),Datenbasis!$S:$S)/COUNTIF(Datenbasis!$B:$B,CONCATENATE($C138,'Tabellarische Auswertung'!F$3)),"")</f>
        <v/>
      </c>
      <c r="G138" s="37" t="str">
        <f>IFERROR(SUMIF(Datenbasis!$B:$B,CONCATENATE($C138,G$3),Datenbasis!$S:$S)/COUNTIF(Datenbasis!$B:$B,CONCATENATE($C138,'Tabellarische Auswertung'!G$3)),"")</f>
        <v/>
      </c>
      <c r="H138" s="37" t="str">
        <f>IFERROR(SUMIF(Datenbasis!$B:$B,CONCATENATE($C138,H$3),Datenbasis!$S:$S)/COUNTIF(Datenbasis!$B:$B,CONCATENATE($C138,'Tabellarische Auswertung'!H$3)),"")</f>
        <v/>
      </c>
      <c r="I138" s="37" t="str">
        <f t="shared" si="17"/>
        <v/>
      </c>
      <c r="J138" s="37" t="str">
        <f>IFERROR(SUMIF(Datenbasis!$B:$B,CONCATENATE($C138,J$3),Datenbasis!$S:$S)/COUNTIF(Datenbasis!$B:$B,CONCATENATE($C138,'Tabellarische Auswertung'!J$3)),"")</f>
        <v/>
      </c>
      <c r="K138" s="37" t="str">
        <f>IFERROR(SUMIF(Datenbasis!$B:$B,CONCATENATE($C138,K$3),Datenbasis!$S:$S)/COUNTIF(Datenbasis!$B:$B,CONCATENATE($C138,'Tabellarische Auswertung'!K$3)),"")</f>
        <v/>
      </c>
      <c r="L138" s="37" t="str">
        <f>IFERROR(SUMIF(Datenbasis!$B:$B,CONCATENATE($C138,L$3),Datenbasis!$S:$S)/COUNTIF(Datenbasis!$B:$B,CONCATENATE($C138,'Tabellarische Auswertung'!L$3)),"")</f>
        <v/>
      </c>
      <c r="M138" s="37" t="str">
        <f t="shared" si="18"/>
        <v/>
      </c>
      <c r="N138" s="37" t="str">
        <f>IFERROR(SUMIF(Datenbasis!$B:$B,CONCATENATE($C138,N$3),Datenbasis!$S:$S)/COUNTIF(Datenbasis!$B:$B,CONCATENATE($C138,'Tabellarische Auswertung'!N$3)),"")</f>
        <v/>
      </c>
      <c r="O138" s="37" t="str">
        <f>IFERROR(SUMIF(Datenbasis!$B:$B,CONCATENATE($C138,O$3),Datenbasis!$S:$S)/COUNTIF(Datenbasis!$B:$B,CONCATENATE($C138,'Tabellarische Auswertung'!O$3)),"")</f>
        <v/>
      </c>
      <c r="P138" s="37" t="str">
        <f>IFERROR(SUMIF(Datenbasis!$B:$B,CONCATENATE($C138,P$3),Datenbasis!$S:$S)/COUNTIF(Datenbasis!$B:$B,CONCATENATE($C138,'Tabellarische Auswertung'!P$3)),"")</f>
        <v/>
      </c>
      <c r="Q138" s="37" t="str">
        <f t="shared" si="19"/>
        <v/>
      </c>
      <c r="R138" s="37" t="str">
        <f>IFERROR(SUMIF(Datenbasis!$B:$B,CONCATENATE($C138,R$3),Datenbasis!$S:$S)/COUNTIF(Datenbasis!$B:$B,CONCATENATE($C138,'Tabellarische Auswertung'!R$3)),"")</f>
        <v/>
      </c>
      <c r="S138" s="37" t="str">
        <f>IFERROR(SUMIF(Datenbasis!$B:$B,CONCATENATE($C138,S$3),Datenbasis!$S:$S)/COUNTIF(Datenbasis!$B:$B,CONCATENATE($C138,'Tabellarische Auswertung'!S$3)),"")</f>
        <v/>
      </c>
      <c r="T138" s="37" t="str">
        <f>IFERROR(SUMIF(Datenbasis!$B:$B,CONCATENATE($C138,T$3),Datenbasis!$S:$S)/COUNTIF(Datenbasis!$B:$B,CONCATENATE($C138,'Tabellarische Auswertung'!T$3)),"")</f>
        <v/>
      </c>
      <c r="U138" s="37" t="str">
        <f t="shared" si="20"/>
        <v/>
      </c>
      <c r="V138" s="37" t="str">
        <f>IFERROR(SUMIF(Datenbasis!$B:$B,CONCATENATE($C138,V$3),Datenbasis!$S:$S)/COUNTIF(Datenbasis!$B:$B,CONCATENATE($C138,'Tabellarische Auswertung'!V$3)),"")</f>
        <v/>
      </c>
      <c r="W138" s="37" t="str">
        <f>IFERROR(SUMIF(Datenbasis!$B:$B,CONCATENATE($C138,W$3),Datenbasis!$S:$S)/COUNTIF(Datenbasis!$B:$B,CONCATENATE($C138,'Tabellarische Auswertung'!W$3)),"")</f>
        <v/>
      </c>
      <c r="X138" s="37" t="str">
        <f>IFERROR(SUMIF(Datenbasis!$B:$B,CONCATENATE($C138,X$3),Datenbasis!$S:$S)/COUNTIF(Datenbasis!$B:$B,CONCATENATE($C138,'Tabellarische Auswertung'!X$3)),"")</f>
        <v/>
      </c>
      <c r="Y138" s="37" t="str">
        <f t="shared" si="21"/>
        <v/>
      </c>
      <c r="Z138" s="38" t="str">
        <f t="shared" si="22"/>
        <v/>
      </c>
      <c r="AA138" s="39" t="str">
        <f t="shared" si="24"/>
        <v/>
      </c>
      <c r="AB138" s="39"/>
      <c r="AC138" s="39" t="str">
        <f t="shared" si="23"/>
        <v/>
      </c>
    </row>
    <row r="139" spans="1:29" ht="15" hidden="1">
      <c r="A139" s="35" t="str">
        <f>IF(IFERROR(INDEX(Datenbasis!I:I,MATCH($C139,Datenbasis!$F:$F,0)),"")=0,"",IFERROR(INDEX(Datenbasis!I:I,MATCH($C139,Datenbasis!$F:$F,0)),""))</f>
        <v/>
      </c>
      <c r="B139" s="35" t="str">
        <f>IF(IFERROR(INDEX(Datenbasis!E:E,MATCH($C139,Datenbasis!$F:$F,0)),"")=0,"",IFERROR(INDEX(Datenbasis!E:E,MATCH($C139,Datenbasis!$F:$F,0)),""))</f>
        <v/>
      </c>
      <c r="C139" s="36" t="str">
        <f>+IF(DropDown!B137=0," ",DropDown!B137)</f>
        <v xml:space="preserve"> </v>
      </c>
      <c r="D139" s="36" t="str">
        <f>IF(IFERROR(INDEX(Datenbasis!G:G,MATCH($C139,Datenbasis!$F:$F,0)),"")=0,"",IFERROR(INDEX(Datenbasis!G:G,MATCH($C139,Datenbasis!$F:$F,0)),""))</f>
        <v/>
      </c>
      <c r="E139" s="36" t="str">
        <f>IF(IFERROR(INDEX(Datenbasis!J:J,MATCH($C139,Datenbasis!$F:$F,0)),"")=0,"",IFERROR(INDEX(Datenbasis!J:J,MATCH($C139,Datenbasis!$F:$F,0)),""))</f>
        <v/>
      </c>
      <c r="F139" s="37" t="str">
        <f>IFERROR(SUMIF(Datenbasis!$B:$B,CONCATENATE($C139,F$3),Datenbasis!$S:$S)/COUNTIF(Datenbasis!$B:$B,CONCATENATE($C139,'Tabellarische Auswertung'!F$3)),"")</f>
        <v/>
      </c>
      <c r="G139" s="37" t="str">
        <f>IFERROR(SUMIF(Datenbasis!$B:$B,CONCATENATE($C139,G$3),Datenbasis!$S:$S)/COUNTIF(Datenbasis!$B:$B,CONCATENATE($C139,'Tabellarische Auswertung'!G$3)),"")</f>
        <v/>
      </c>
      <c r="H139" s="37" t="str">
        <f>IFERROR(SUMIF(Datenbasis!$B:$B,CONCATENATE($C139,H$3),Datenbasis!$S:$S)/COUNTIF(Datenbasis!$B:$B,CONCATENATE($C139,'Tabellarische Auswertung'!H$3)),"")</f>
        <v/>
      </c>
      <c r="I139" s="37" t="str">
        <f t="shared" si="17"/>
        <v/>
      </c>
      <c r="J139" s="37" t="str">
        <f>IFERROR(SUMIF(Datenbasis!$B:$B,CONCATENATE($C139,J$3),Datenbasis!$S:$S)/COUNTIF(Datenbasis!$B:$B,CONCATENATE($C139,'Tabellarische Auswertung'!J$3)),"")</f>
        <v/>
      </c>
      <c r="K139" s="37" t="str">
        <f>IFERROR(SUMIF(Datenbasis!$B:$B,CONCATENATE($C139,K$3),Datenbasis!$S:$S)/COUNTIF(Datenbasis!$B:$B,CONCATENATE($C139,'Tabellarische Auswertung'!K$3)),"")</f>
        <v/>
      </c>
      <c r="L139" s="37" t="str">
        <f>IFERROR(SUMIF(Datenbasis!$B:$B,CONCATENATE($C139,L$3),Datenbasis!$S:$S)/COUNTIF(Datenbasis!$B:$B,CONCATENATE($C139,'Tabellarische Auswertung'!L$3)),"")</f>
        <v/>
      </c>
      <c r="M139" s="37" t="str">
        <f t="shared" si="18"/>
        <v/>
      </c>
      <c r="N139" s="37" t="str">
        <f>IFERROR(SUMIF(Datenbasis!$B:$B,CONCATENATE($C139,N$3),Datenbasis!$S:$S)/COUNTIF(Datenbasis!$B:$B,CONCATENATE($C139,'Tabellarische Auswertung'!N$3)),"")</f>
        <v/>
      </c>
      <c r="O139" s="37" t="str">
        <f>IFERROR(SUMIF(Datenbasis!$B:$B,CONCATENATE($C139,O$3),Datenbasis!$S:$S)/COUNTIF(Datenbasis!$B:$B,CONCATENATE($C139,'Tabellarische Auswertung'!O$3)),"")</f>
        <v/>
      </c>
      <c r="P139" s="37" t="str">
        <f>IFERROR(SUMIF(Datenbasis!$B:$B,CONCATENATE($C139,P$3),Datenbasis!$S:$S)/COUNTIF(Datenbasis!$B:$B,CONCATENATE($C139,'Tabellarische Auswertung'!P$3)),"")</f>
        <v/>
      </c>
      <c r="Q139" s="37" t="str">
        <f t="shared" si="19"/>
        <v/>
      </c>
      <c r="R139" s="37" t="str">
        <f>IFERROR(SUMIF(Datenbasis!$B:$B,CONCATENATE($C139,R$3),Datenbasis!$S:$S)/COUNTIF(Datenbasis!$B:$B,CONCATENATE($C139,'Tabellarische Auswertung'!R$3)),"")</f>
        <v/>
      </c>
      <c r="S139" s="37" t="str">
        <f>IFERROR(SUMIF(Datenbasis!$B:$B,CONCATENATE($C139,S$3),Datenbasis!$S:$S)/COUNTIF(Datenbasis!$B:$B,CONCATENATE($C139,'Tabellarische Auswertung'!S$3)),"")</f>
        <v/>
      </c>
      <c r="T139" s="37" t="str">
        <f>IFERROR(SUMIF(Datenbasis!$B:$B,CONCATENATE($C139,T$3),Datenbasis!$S:$S)/COUNTIF(Datenbasis!$B:$B,CONCATENATE($C139,'Tabellarische Auswertung'!T$3)),"")</f>
        <v/>
      </c>
      <c r="U139" s="37" t="str">
        <f t="shared" si="20"/>
        <v/>
      </c>
      <c r="V139" s="37" t="str">
        <f>IFERROR(SUMIF(Datenbasis!$B:$B,CONCATENATE($C139,V$3),Datenbasis!$S:$S)/COUNTIF(Datenbasis!$B:$B,CONCATENATE($C139,'Tabellarische Auswertung'!V$3)),"")</f>
        <v/>
      </c>
      <c r="W139" s="37" t="str">
        <f>IFERROR(SUMIF(Datenbasis!$B:$B,CONCATENATE($C139,W$3),Datenbasis!$S:$S)/COUNTIF(Datenbasis!$B:$B,CONCATENATE($C139,'Tabellarische Auswertung'!W$3)),"")</f>
        <v/>
      </c>
      <c r="X139" s="37" t="str">
        <f>IFERROR(SUMIF(Datenbasis!$B:$B,CONCATENATE($C139,X$3),Datenbasis!$S:$S)/COUNTIF(Datenbasis!$B:$B,CONCATENATE($C139,'Tabellarische Auswertung'!X$3)),"")</f>
        <v/>
      </c>
      <c r="Y139" s="37" t="str">
        <f t="shared" si="21"/>
        <v/>
      </c>
      <c r="Z139" s="38" t="str">
        <f t="shared" si="22"/>
        <v/>
      </c>
      <c r="AA139" s="39" t="str">
        <f t="shared" si="24"/>
        <v/>
      </c>
      <c r="AB139" s="39"/>
      <c r="AC139" s="39" t="str">
        <f t="shared" si="23"/>
        <v/>
      </c>
    </row>
    <row r="140" spans="1:29" ht="15" hidden="1">
      <c r="A140" s="35" t="str">
        <f>IF(IFERROR(INDEX(Datenbasis!I:I,MATCH($C140,Datenbasis!$F:$F,0)),"")=0,"",IFERROR(INDEX(Datenbasis!I:I,MATCH($C140,Datenbasis!$F:$F,0)),""))</f>
        <v/>
      </c>
      <c r="B140" s="35" t="str">
        <f>IF(IFERROR(INDEX(Datenbasis!E:E,MATCH($C140,Datenbasis!$F:$F,0)),"")=0,"",IFERROR(INDEX(Datenbasis!E:E,MATCH($C140,Datenbasis!$F:$F,0)),""))</f>
        <v/>
      </c>
      <c r="C140" s="36" t="str">
        <f>+IF(DropDown!B138=0," ",DropDown!B138)</f>
        <v xml:space="preserve"> </v>
      </c>
      <c r="D140" s="36" t="str">
        <f>IF(IFERROR(INDEX(Datenbasis!G:G,MATCH($C140,Datenbasis!$F:$F,0)),"")=0,"",IFERROR(INDEX(Datenbasis!G:G,MATCH($C140,Datenbasis!$F:$F,0)),""))</f>
        <v/>
      </c>
      <c r="E140" s="36" t="str">
        <f>IF(IFERROR(INDEX(Datenbasis!J:J,MATCH($C140,Datenbasis!$F:$F,0)),"")=0,"",IFERROR(INDEX(Datenbasis!J:J,MATCH($C140,Datenbasis!$F:$F,0)),""))</f>
        <v/>
      </c>
      <c r="F140" s="37" t="str">
        <f>IFERROR(SUMIF(Datenbasis!$B:$B,CONCATENATE($C140,F$3),Datenbasis!$S:$S)/COUNTIF(Datenbasis!$B:$B,CONCATENATE($C140,'Tabellarische Auswertung'!F$3)),"")</f>
        <v/>
      </c>
      <c r="G140" s="37" t="str">
        <f>IFERROR(SUMIF(Datenbasis!$B:$B,CONCATENATE($C140,G$3),Datenbasis!$S:$S)/COUNTIF(Datenbasis!$B:$B,CONCATENATE($C140,'Tabellarische Auswertung'!G$3)),"")</f>
        <v/>
      </c>
      <c r="H140" s="37" t="str">
        <f>IFERROR(SUMIF(Datenbasis!$B:$B,CONCATENATE($C140,H$3),Datenbasis!$S:$S)/COUNTIF(Datenbasis!$B:$B,CONCATENATE($C140,'Tabellarische Auswertung'!H$3)),"")</f>
        <v/>
      </c>
      <c r="I140" s="37" t="str">
        <f t="shared" si="17"/>
        <v/>
      </c>
      <c r="J140" s="37" t="str">
        <f>IFERROR(SUMIF(Datenbasis!$B:$B,CONCATENATE($C140,J$3),Datenbasis!$S:$S)/COUNTIF(Datenbasis!$B:$B,CONCATENATE($C140,'Tabellarische Auswertung'!J$3)),"")</f>
        <v/>
      </c>
      <c r="K140" s="37" t="str">
        <f>IFERROR(SUMIF(Datenbasis!$B:$B,CONCATENATE($C140,K$3),Datenbasis!$S:$S)/COUNTIF(Datenbasis!$B:$B,CONCATENATE($C140,'Tabellarische Auswertung'!K$3)),"")</f>
        <v/>
      </c>
      <c r="L140" s="37" t="str">
        <f>IFERROR(SUMIF(Datenbasis!$B:$B,CONCATENATE($C140,L$3),Datenbasis!$S:$S)/COUNTIF(Datenbasis!$B:$B,CONCATENATE($C140,'Tabellarische Auswertung'!L$3)),"")</f>
        <v/>
      </c>
      <c r="M140" s="37" t="str">
        <f t="shared" si="18"/>
        <v/>
      </c>
      <c r="N140" s="37" t="str">
        <f>IFERROR(SUMIF(Datenbasis!$B:$B,CONCATENATE($C140,N$3),Datenbasis!$S:$S)/COUNTIF(Datenbasis!$B:$B,CONCATENATE($C140,'Tabellarische Auswertung'!N$3)),"")</f>
        <v/>
      </c>
      <c r="O140" s="37" t="str">
        <f>IFERROR(SUMIF(Datenbasis!$B:$B,CONCATENATE($C140,O$3),Datenbasis!$S:$S)/COUNTIF(Datenbasis!$B:$B,CONCATENATE($C140,'Tabellarische Auswertung'!O$3)),"")</f>
        <v/>
      </c>
      <c r="P140" s="37" t="str">
        <f>IFERROR(SUMIF(Datenbasis!$B:$B,CONCATENATE($C140,P$3),Datenbasis!$S:$S)/COUNTIF(Datenbasis!$B:$B,CONCATENATE($C140,'Tabellarische Auswertung'!P$3)),"")</f>
        <v/>
      </c>
      <c r="Q140" s="37" t="str">
        <f t="shared" si="19"/>
        <v/>
      </c>
      <c r="R140" s="37" t="str">
        <f>IFERROR(SUMIF(Datenbasis!$B:$B,CONCATENATE($C140,R$3),Datenbasis!$S:$S)/COUNTIF(Datenbasis!$B:$B,CONCATENATE($C140,'Tabellarische Auswertung'!R$3)),"")</f>
        <v/>
      </c>
      <c r="S140" s="37" t="str">
        <f>IFERROR(SUMIF(Datenbasis!$B:$B,CONCATENATE($C140,S$3),Datenbasis!$S:$S)/COUNTIF(Datenbasis!$B:$B,CONCATENATE($C140,'Tabellarische Auswertung'!S$3)),"")</f>
        <v/>
      </c>
      <c r="T140" s="37" t="str">
        <f>IFERROR(SUMIF(Datenbasis!$B:$B,CONCATENATE($C140,T$3),Datenbasis!$S:$S)/COUNTIF(Datenbasis!$B:$B,CONCATENATE($C140,'Tabellarische Auswertung'!T$3)),"")</f>
        <v/>
      </c>
      <c r="U140" s="37" t="str">
        <f t="shared" si="20"/>
        <v/>
      </c>
      <c r="V140" s="37" t="str">
        <f>IFERROR(SUMIF(Datenbasis!$B:$B,CONCATENATE($C140,V$3),Datenbasis!$S:$S)/COUNTIF(Datenbasis!$B:$B,CONCATENATE($C140,'Tabellarische Auswertung'!V$3)),"")</f>
        <v/>
      </c>
      <c r="W140" s="37" t="str">
        <f>IFERROR(SUMIF(Datenbasis!$B:$B,CONCATENATE($C140,W$3),Datenbasis!$S:$S)/COUNTIF(Datenbasis!$B:$B,CONCATENATE($C140,'Tabellarische Auswertung'!W$3)),"")</f>
        <v/>
      </c>
      <c r="X140" s="37" t="str">
        <f>IFERROR(SUMIF(Datenbasis!$B:$B,CONCATENATE($C140,X$3),Datenbasis!$S:$S)/COUNTIF(Datenbasis!$B:$B,CONCATENATE($C140,'Tabellarische Auswertung'!X$3)),"")</f>
        <v/>
      </c>
      <c r="Y140" s="37" t="str">
        <f t="shared" si="21"/>
        <v/>
      </c>
      <c r="Z140" s="38" t="str">
        <f t="shared" si="22"/>
        <v/>
      </c>
      <c r="AA140" s="39" t="str">
        <f t="shared" si="24"/>
        <v/>
      </c>
      <c r="AB140" s="39"/>
      <c r="AC140" s="39" t="str">
        <f t="shared" si="23"/>
        <v/>
      </c>
    </row>
    <row r="141" spans="1:29" ht="15" hidden="1">
      <c r="A141" s="35" t="str">
        <f>IF(IFERROR(INDEX(Datenbasis!I:I,MATCH($C141,Datenbasis!$F:$F,0)),"")=0,"",IFERROR(INDEX(Datenbasis!I:I,MATCH($C141,Datenbasis!$F:$F,0)),""))</f>
        <v/>
      </c>
      <c r="B141" s="35" t="str">
        <f>IF(IFERROR(INDEX(Datenbasis!E:E,MATCH($C141,Datenbasis!$F:$F,0)),"")=0,"",IFERROR(INDEX(Datenbasis!E:E,MATCH($C141,Datenbasis!$F:$F,0)),""))</f>
        <v/>
      </c>
      <c r="C141" s="36" t="str">
        <f>+IF(DropDown!B139=0," ",DropDown!B139)</f>
        <v xml:space="preserve"> </v>
      </c>
      <c r="D141" s="36" t="str">
        <f>IF(IFERROR(INDEX(Datenbasis!G:G,MATCH($C141,Datenbasis!$F:$F,0)),"")=0,"",IFERROR(INDEX(Datenbasis!G:G,MATCH($C141,Datenbasis!$F:$F,0)),""))</f>
        <v/>
      </c>
      <c r="E141" s="36" t="str">
        <f>IF(IFERROR(INDEX(Datenbasis!J:J,MATCH($C141,Datenbasis!$F:$F,0)),"")=0,"",IFERROR(INDEX(Datenbasis!J:J,MATCH($C141,Datenbasis!$F:$F,0)),""))</f>
        <v/>
      </c>
      <c r="F141" s="37" t="str">
        <f>IFERROR(SUMIF(Datenbasis!$B:$B,CONCATENATE($C141,F$3),Datenbasis!$S:$S)/COUNTIF(Datenbasis!$B:$B,CONCATENATE($C141,'Tabellarische Auswertung'!F$3)),"")</f>
        <v/>
      </c>
      <c r="G141" s="37" t="str">
        <f>IFERROR(SUMIF(Datenbasis!$B:$B,CONCATENATE($C141,G$3),Datenbasis!$S:$S)/COUNTIF(Datenbasis!$B:$B,CONCATENATE($C141,'Tabellarische Auswertung'!G$3)),"")</f>
        <v/>
      </c>
      <c r="H141" s="37" t="str">
        <f>IFERROR(SUMIF(Datenbasis!$B:$B,CONCATENATE($C141,H$3),Datenbasis!$S:$S)/COUNTIF(Datenbasis!$B:$B,CONCATENATE($C141,'Tabellarische Auswertung'!H$3)),"")</f>
        <v/>
      </c>
      <c r="I141" s="37" t="str">
        <f t="shared" si="17"/>
        <v/>
      </c>
      <c r="J141" s="37" t="str">
        <f>IFERROR(SUMIF(Datenbasis!$B:$B,CONCATENATE($C141,J$3),Datenbasis!$S:$S)/COUNTIF(Datenbasis!$B:$B,CONCATENATE($C141,'Tabellarische Auswertung'!J$3)),"")</f>
        <v/>
      </c>
      <c r="K141" s="37" t="str">
        <f>IFERROR(SUMIF(Datenbasis!$B:$B,CONCATENATE($C141,K$3),Datenbasis!$S:$S)/COUNTIF(Datenbasis!$B:$B,CONCATENATE($C141,'Tabellarische Auswertung'!K$3)),"")</f>
        <v/>
      </c>
      <c r="L141" s="37" t="str">
        <f>IFERROR(SUMIF(Datenbasis!$B:$B,CONCATENATE($C141,L$3),Datenbasis!$S:$S)/COUNTIF(Datenbasis!$B:$B,CONCATENATE($C141,'Tabellarische Auswertung'!L$3)),"")</f>
        <v/>
      </c>
      <c r="M141" s="37" t="str">
        <f t="shared" si="18"/>
        <v/>
      </c>
      <c r="N141" s="37" t="str">
        <f>IFERROR(SUMIF(Datenbasis!$B:$B,CONCATENATE($C141,N$3),Datenbasis!$S:$S)/COUNTIF(Datenbasis!$B:$B,CONCATENATE($C141,'Tabellarische Auswertung'!N$3)),"")</f>
        <v/>
      </c>
      <c r="O141" s="37" t="str">
        <f>IFERROR(SUMIF(Datenbasis!$B:$B,CONCATENATE($C141,O$3),Datenbasis!$S:$S)/COUNTIF(Datenbasis!$B:$B,CONCATENATE($C141,'Tabellarische Auswertung'!O$3)),"")</f>
        <v/>
      </c>
      <c r="P141" s="37" t="str">
        <f>IFERROR(SUMIF(Datenbasis!$B:$B,CONCATENATE($C141,P$3),Datenbasis!$S:$S)/COUNTIF(Datenbasis!$B:$B,CONCATENATE($C141,'Tabellarische Auswertung'!P$3)),"")</f>
        <v/>
      </c>
      <c r="Q141" s="37" t="str">
        <f t="shared" si="19"/>
        <v/>
      </c>
      <c r="R141" s="37" t="str">
        <f>IFERROR(SUMIF(Datenbasis!$B:$B,CONCATENATE($C141,R$3),Datenbasis!$S:$S)/COUNTIF(Datenbasis!$B:$B,CONCATENATE($C141,'Tabellarische Auswertung'!R$3)),"")</f>
        <v/>
      </c>
      <c r="S141" s="37" t="str">
        <f>IFERROR(SUMIF(Datenbasis!$B:$B,CONCATENATE($C141,S$3),Datenbasis!$S:$S)/COUNTIF(Datenbasis!$B:$B,CONCATENATE($C141,'Tabellarische Auswertung'!S$3)),"")</f>
        <v/>
      </c>
      <c r="T141" s="37" t="str">
        <f>IFERROR(SUMIF(Datenbasis!$B:$B,CONCATENATE($C141,T$3),Datenbasis!$S:$S)/COUNTIF(Datenbasis!$B:$B,CONCATENATE($C141,'Tabellarische Auswertung'!T$3)),"")</f>
        <v/>
      </c>
      <c r="U141" s="37" t="str">
        <f t="shared" si="20"/>
        <v/>
      </c>
      <c r="V141" s="37" t="str">
        <f>IFERROR(SUMIF(Datenbasis!$B:$B,CONCATENATE($C141,V$3),Datenbasis!$S:$S)/COUNTIF(Datenbasis!$B:$B,CONCATENATE($C141,'Tabellarische Auswertung'!V$3)),"")</f>
        <v/>
      </c>
      <c r="W141" s="37" t="str">
        <f>IFERROR(SUMIF(Datenbasis!$B:$B,CONCATENATE($C141,W$3),Datenbasis!$S:$S)/COUNTIF(Datenbasis!$B:$B,CONCATENATE($C141,'Tabellarische Auswertung'!W$3)),"")</f>
        <v/>
      </c>
      <c r="X141" s="37" t="str">
        <f>IFERROR(SUMIF(Datenbasis!$B:$B,CONCATENATE($C141,X$3),Datenbasis!$S:$S)/COUNTIF(Datenbasis!$B:$B,CONCATENATE($C141,'Tabellarische Auswertung'!X$3)),"")</f>
        <v/>
      </c>
      <c r="Y141" s="37" t="str">
        <f t="shared" si="21"/>
        <v/>
      </c>
      <c r="Z141" s="38" t="str">
        <f t="shared" si="22"/>
        <v/>
      </c>
      <c r="AA141" s="39" t="str">
        <f t="shared" si="24"/>
        <v/>
      </c>
      <c r="AB141" s="39"/>
      <c r="AC141" s="39" t="str">
        <f t="shared" si="23"/>
        <v/>
      </c>
    </row>
    <row r="142" spans="1:29" ht="15" hidden="1">
      <c r="A142" s="35" t="str">
        <f>IF(IFERROR(INDEX(Datenbasis!I:I,MATCH($C142,Datenbasis!$F:$F,0)),"")=0,"",IFERROR(INDEX(Datenbasis!I:I,MATCH($C142,Datenbasis!$F:$F,0)),""))</f>
        <v/>
      </c>
      <c r="B142" s="35" t="str">
        <f>IF(IFERROR(INDEX(Datenbasis!E:E,MATCH($C142,Datenbasis!$F:$F,0)),"")=0,"",IFERROR(INDEX(Datenbasis!E:E,MATCH($C142,Datenbasis!$F:$F,0)),""))</f>
        <v/>
      </c>
      <c r="C142" s="36" t="str">
        <f>+IF(DropDown!B140=0," ",DropDown!B140)</f>
        <v xml:space="preserve"> </v>
      </c>
      <c r="D142" s="36" t="str">
        <f>IF(IFERROR(INDEX(Datenbasis!G:G,MATCH($C142,Datenbasis!$F:$F,0)),"")=0,"",IFERROR(INDEX(Datenbasis!G:G,MATCH($C142,Datenbasis!$F:$F,0)),""))</f>
        <v/>
      </c>
      <c r="E142" s="36" t="str">
        <f>IF(IFERROR(INDEX(Datenbasis!J:J,MATCH($C142,Datenbasis!$F:$F,0)),"")=0,"",IFERROR(INDEX(Datenbasis!J:J,MATCH($C142,Datenbasis!$F:$F,0)),""))</f>
        <v/>
      </c>
      <c r="F142" s="37" t="str">
        <f>IFERROR(SUMIF(Datenbasis!$B:$B,CONCATENATE($C142,F$3),Datenbasis!$S:$S)/COUNTIF(Datenbasis!$B:$B,CONCATENATE($C142,'Tabellarische Auswertung'!F$3)),"")</f>
        <v/>
      </c>
      <c r="G142" s="37" t="str">
        <f>IFERROR(SUMIF(Datenbasis!$B:$B,CONCATENATE($C142,G$3),Datenbasis!$S:$S)/COUNTIF(Datenbasis!$B:$B,CONCATENATE($C142,'Tabellarische Auswertung'!G$3)),"")</f>
        <v/>
      </c>
      <c r="H142" s="37" t="str">
        <f>IFERROR(SUMIF(Datenbasis!$B:$B,CONCATENATE($C142,H$3),Datenbasis!$S:$S)/COUNTIF(Datenbasis!$B:$B,CONCATENATE($C142,'Tabellarische Auswertung'!H$3)),"")</f>
        <v/>
      </c>
      <c r="I142" s="37" t="str">
        <f t="shared" si="17"/>
        <v/>
      </c>
      <c r="J142" s="37" t="str">
        <f>IFERROR(SUMIF(Datenbasis!$B:$B,CONCATENATE($C142,J$3),Datenbasis!$S:$S)/COUNTIF(Datenbasis!$B:$B,CONCATENATE($C142,'Tabellarische Auswertung'!J$3)),"")</f>
        <v/>
      </c>
      <c r="K142" s="37" t="str">
        <f>IFERROR(SUMIF(Datenbasis!$B:$B,CONCATENATE($C142,K$3),Datenbasis!$S:$S)/COUNTIF(Datenbasis!$B:$B,CONCATENATE($C142,'Tabellarische Auswertung'!K$3)),"")</f>
        <v/>
      </c>
      <c r="L142" s="37" t="str">
        <f>IFERROR(SUMIF(Datenbasis!$B:$B,CONCATENATE($C142,L$3),Datenbasis!$S:$S)/COUNTIF(Datenbasis!$B:$B,CONCATENATE($C142,'Tabellarische Auswertung'!L$3)),"")</f>
        <v/>
      </c>
      <c r="M142" s="37" t="str">
        <f t="shared" si="18"/>
        <v/>
      </c>
      <c r="N142" s="37" t="str">
        <f>IFERROR(SUMIF(Datenbasis!$B:$B,CONCATENATE($C142,N$3),Datenbasis!$S:$S)/COUNTIF(Datenbasis!$B:$B,CONCATENATE($C142,'Tabellarische Auswertung'!N$3)),"")</f>
        <v/>
      </c>
      <c r="O142" s="37" t="str">
        <f>IFERROR(SUMIF(Datenbasis!$B:$B,CONCATENATE($C142,O$3),Datenbasis!$S:$S)/COUNTIF(Datenbasis!$B:$B,CONCATENATE($C142,'Tabellarische Auswertung'!O$3)),"")</f>
        <v/>
      </c>
      <c r="P142" s="37" t="str">
        <f>IFERROR(SUMIF(Datenbasis!$B:$B,CONCATENATE($C142,P$3),Datenbasis!$S:$S)/COUNTIF(Datenbasis!$B:$B,CONCATENATE($C142,'Tabellarische Auswertung'!P$3)),"")</f>
        <v/>
      </c>
      <c r="Q142" s="37" t="str">
        <f t="shared" si="19"/>
        <v/>
      </c>
      <c r="R142" s="37" t="str">
        <f>IFERROR(SUMIF(Datenbasis!$B:$B,CONCATENATE($C142,R$3),Datenbasis!$S:$S)/COUNTIF(Datenbasis!$B:$B,CONCATENATE($C142,'Tabellarische Auswertung'!R$3)),"")</f>
        <v/>
      </c>
      <c r="S142" s="37" t="str">
        <f>IFERROR(SUMIF(Datenbasis!$B:$B,CONCATENATE($C142,S$3),Datenbasis!$S:$S)/COUNTIF(Datenbasis!$B:$B,CONCATENATE($C142,'Tabellarische Auswertung'!S$3)),"")</f>
        <v/>
      </c>
      <c r="T142" s="37" t="str">
        <f>IFERROR(SUMIF(Datenbasis!$B:$B,CONCATENATE($C142,T$3),Datenbasis!$S:$S)/COUNTIF(Datenbasis!$B:$B,CONCATENATE($C142,'Tabellarische Auswertung'!T$3)),"")</f>
        <v/>
      </c>
      <c r="U142" s="37" t="str">
        <f t="shared" si="20"/>
        <v/>
      </c>
      <c r="V142" s="37" t="str">
        <f>IFERROR(SUMIF(Datenbasis!$B:$B,CONCATENATE($C142,V$3),Datenbasis!$S:$S)/COUNTIF(Datenbasis!$B:$B,CONCATENATE($C142,'Tabellarische Auswertung'!V$3)),"")</f>
        <v/>
      </c>
      <c r="W142" s="37" t="str">
        <f>IFERROR(SUMIF(Datenbasis!$B:$B,CONCATENATE($C142,W$3),Datenbasis!$S:$S)/COUNTIF(Datenbasis!$B:$B,CONCATENATE($C142,'Tabellarische Auswertung'!W$3)),"")</f>
        <v/>
      </c>
      <c r="X142" s="37" t="str">
        <f>IFERROR(SUMIF(Datenbasis!$B:$B,CONCATENATE($C142,X$3),Datenbasis!$S:$S)/COUNTIF(Datenbasis!$B:$B,CONCATENATE($C142,'Tabellarische Auswertung'!X$3)),"")</f>
        <v/>
      </c>
      <c r="Y142" s="37" t="str">
        <f t="shared" si="21"/>
        <v/>
      </c>
      <c r="Z142" s="38" t="str">
        <f t="shared" si="22"/>
        <v/>
      </c>
      <c r="AA142" s="39" t="str">
        <f t="shared" si="24"/>
        <v/>
      </c>
      <c r="AB142" s="39"/>
      <c r="AC142" s="39" t="str">
        <f t="shared" si="23"/>
        <v/>
      </c>
    </row>
    <row r="143" spans="1:29" ht="15" hidden="1">
      <c r="A143" s="35" t="str">
        <f>IF(IFERROR(INDEX(Datenbasis!I:I,MATCH($C143,Datenbasis!$F:$F,0)),"")=0,"",IFERROR(INDEX(Datenbasis!I:I,MATCH($C143,Datenbasis!$F:$F,0)),""))</f>
        <v/>
      </c>
      <c r="B143" s="35" t="str">
        <f>IF(IFERROR(INDEX(Datenbasis!E:E,MATCH($C143,Datenbasis!$F:$F,0)),"")=0,"",IFERROR(INDEX(Datenbasis!E:E,MATCH($C143,Datenbasis!$F:$F,0)),""))</f>
        <v/>
      </c>
      <c r="C143" s="36" t="str">
        <f>+IF(DropDown!B141=0," ",DropDown!B141)</f>
        <v xml:space="preserve"> </v>
      </c>
      <c r="D143" s="36" t="str">
        <f>IF(IFERROR(INDEX(Datenbasis!G:G,MATCH($C143,Datenbasis!$F:$F,0)),"")=0,"",IFERROR(INDEX(Datenbasis!G:G,MATCH($C143,Datenbasis!$F:$F,0)),""))</f>
        <v/>
      </c>
      <c r="E143" s="36" t="str">
        <f>IF(IFERROR(INDEX(Datenbasis!J:J,MATCH($C143,Datenbasis!$F:$F,0)),"")=0,"",IFERROR(INDEX(Datenbasis!J:J,MATCH($C143,Datenbasis!$F:$F,0)),""))</f>
        <v/>
      </c>
      <c r="F143" s="37" t="str">
        <f>IFERROR(SUMIF(Datenbasis!$B:$B,CONCATENATE($C143,F$3),Datenbasis!$S:$S)/COUNTIF(Datenbasis!$B:$B,CONCATENATE($C143,'Tabellarische Auswertung'!F$3)),"")</f>
        <v/>
      </c>
      <c r="G143" s="37" t="str">
        <f>IFERROR(SUMIF(Datenbasis!$B:$B,CONCATENATE($C143,G$3),Datenbasis!$S:$S)/COUNTIF(Datenbasis!$B:$B,CONCATENATE($C143,'Tabellarische Auswertung'!G$3)),"")</f>
        <v/>
      </c>
      <c r="H143" s="37" t="str">
        <f>IFERROR(SUMIF(Datenbasis!$B:$B,CONCATENATE($C143,H$3),Datenbasis!$S:$S)/COUNTIF(Datenbasis!$B:$B,CONCATENATE($C143,'Tabellarische Auswertung'!H$3)),"")</f>
        <v/>
      </c>
      <c r="I143" s="37" t="str">
        <f t="shared" si="17"/>
        <v/>
      </c>
      <c r="J143" s="37" t="str">
        <f>IFERROR(SUMIF(Datenbasis!$B:$B,CONCATENATE($C143,J$3),Datenbasis!$S:$S)/COUNTIF(Datenbasis!$B:$B,CONCATENATE($C143,'Tabellarische Auswertung'!J$3)),"")</f>
        <v/>
      </c>
      <c r="K143" s="37" t="str">
        <f>IFERROR(SUMIF(Datenbasis!$B:$B,CONCATENATE($C143,K$3),Datenbasis!$S:$S)/COUNTIF(Datenbasis!$B:$B,CONCATENATE($C143,'Tabellarische Auswertung'!K$3)),"")</f>
        <v/>
      </c>
      <c r="L143" s="37" t="str">
        <f>IFERROR(SUMIF(Datenbasis!$B:$B,CONCATENATE($C143,L$3),Datenbasis!$S:$S)/COUNTIF(Datenbasis!$B:$B,CONCATENATE($C143,'Tabellarische Auswertung'!L$3)),"")</f>
        <v/>
      </c>
      <c r="M143" s="37" t="str">
        <f t="shared" si="18"/>
        <v/>
      </c>
      <c r="N143" s="37" t="str">
        <f>IFERROR(SUMIF(Datenbasis!$B:$B,CONCATENATE($C143,N$3),Datenbasis!$S:$S)/COUNTIF(Datenbasis!$B:$B,CONCATENATE($C143,'Tabellarische Auswertung'!N$3)),"")</f>
        <v/>
      </c>
      <c r="O143" s="37" t="str">
        <f>IFERROR(SUMIF(Datenbasis!$B:$B,CONCATENATE($C143,O$3),Datenbasis!$S:$S)/COUNTIF(Datenbasis!$B:$B,CONCATENATE($C143,'Tabellarische Auswertung'!O$3)),"")</f>
        <v/>
      </c>
      <c r="P143" s="37" t="str">
        <f>IFERROR(SUMIF(Datenbasis!$B:$B,CONCATENATE($C143,P$3),Datenbasis!$S:$S)/COUNTIF(Datenbasis!$B:$B,CONCATENATE($C143,'Tabellarische Auswertung'!P$3)),"")</f>
        <v/>
      </c>
      <c r="Q143" s="37" t="str">
        <f t="shared" si="19"/>
        <v/>
      </c>
      <c r="R143" s="37" t="str">
        <f>IFERROR(SUMIF(Datenbasis!$B:$B,CONCATENATE($C143,R$3),Datenbasis!$S:$S)/COUNTIF(Datenbasis!$B:$B,CONCATENATE($C143,'Tabellarische Auswertung'!R$3)),"")</f>
        <v/>
      </c>
      <c r="S143" s="37" t="str">
        <f>IFERROR(SUMIF(Datenbasis!$B:$B,CONCATENATE($C143,S$3),Datenbasis!$S:$S)/COUNTIF(Datenbasis!$B:$B,CONCATENATE($C143,'Tabellarische Auswertung'!S$3)),"")</f>
        <v/>
      </c>
      <c r="T143" s="37" t="str">
        <f>IFERROR(SUMIF(Datenbasis!$B:$B,CONCATENATE($C143,T$3),Datenbasis!$S:$S)/COUNTIF(Datenbasis!$B:$B,CONCATENATE($C143,'Tabellarische Auswertung'!T$3)),"")</f>
        <v/>
      </c>
      <c r="U143" s="37" t="str">
        <f t="shared" si="20"/>
        <v/>
      </c>
      <c r="V143" s="37" t="str">
        <f>IFERROR(SUMIF(Datenbasis!$B:$B,CONCATENATE($C143,V$3),Datenbasis!$S:$S)/COUNTIF(Datenbasis!$B:$B,CONCATENATE($C143,'Tabellarische Auswertung'!V$3)),"")</f>
        <v/>
      </c>
      <c r="W143" s="37" t="str">
        <f>IFERROR(SUMIF(Datenbasis!$B:$B,CONCATENATE($C143,W$3),Datenbasis!$S:$S)/COUNTIF(Datenbasis!$B:$B,CONCATENATE($C143,'Tabellarische Auswertung'!W$3)),"")</f>
        <v/>
      </c>
      <c r="X143" s="37" t="str">
        <f>IFERROR(SUMIF(Datenbasis!$B:$B,CONCATENATE($C143,X$3),Datenbasis!$S:$S)/COUNTIF(Datenbasis!$B:$B,CONCATENATE($C143,'Tabellarische Auswertung'!X$3)),"")</f>
        <v/>
      </c>
      <c r="Y143" s="37" t="str">
        <f t="shared" si="21"/>
        <v/>
      </c>
      <c r="Z143" s="38" t="str">
        <f t="shared" si="22"/>
        <v/>
      </c>
      <c r="AA143" s="39" t="str">
        <f t="shared" si="24"/>
        <v/>
      </c>
      <c r="AB143" s="39"/>
      <c r="AC143" s="39" t="str">
        <f t="shared" si="23"/>
        <v/>
      </c>
    </row>
    <row r="144" spans="1:29" ht="15" hidden="1">
      <c r="A144" s="35" t="str">
        <f>IF(IFERROR(INDEX(Datenbasis!I:I,MATCH($C144,Datenbasis!$F:$F,0)),"")=0,"",IFERROR(INDEX(Datenbasis!I:I,MATCH($C144,Datenbasis!$F:$F,0)),""))</f>
        <v/>
      </c>
      <c r="B144" s="35" t="str">
        <f>IF(IFERROR(INDEX(Datenbasis!E:E,MATCH($C144,Datenbasis!$F:$F,0)),"")=0,"",IFERROR(INDEX(Datenbasis!E:E,MATCH($C144,Datenbasis!$F:$F,0)),""))</f>
        <v/>
      </c>
      <c r="C144" s="36" t="str">
        <f>+IF(DropDown!B142=0," ",DropDown!B142)</f>
        <v xml:space="preserve"> </v>
      </c>
      <c r="D144" s="36" t="str">
        <f>IF(IFERROR(INDEX(Datenbasis!G:G,MATCH($C144,Datenbasis!$F:$F,0)),"")=0,"",IFERROR(INDEX(Datenbasis!G:G,MATCH($C144,Datenbasis!$F:$F,0)),""))</f>
        <v/>
      </c>
      <c r="E144" s="36" t="str">
        <f>IF(IFERROR(INDEX(Datenbasis!J:J,MATCH($C144,Datenbasis!$F:$F,0)),"")=0,"",IFERROR(INDEX(Datenbasis!J:J,MATCH($C144,Datenbasis!$F:$F,0)),""))</f>
        <v/>
      </c>
      <c r="F144" s="37" t="str">
        <f>IFERROR(SUMIF(Datenbasis!$B:$B,CONCATENATE($C144,F$3),Datenbasis!$S:$S)/COUNTIF(Datenbasis!$B:$B,CONCATENATE($C144,'Tabellarische Auswertung'!F$3)),"")</f>
        <v/>
      </c>
      <c r="G144" s="37" t="str">
        <f>IFERROR(SUMIF(Datenbasis!$B:$B,CONCATENATE($C144,G$3),Datenbasis!$S:$S)/COUNTIF(Datenbasis!$B:$B,CONCATENATE($C144,'Tabellarische Auswertung'!G$3)),"")</f>
        <v/>
      </c>
      <c r="H144" s="37" t="str">
        <f>IFERROR(SUMIF(Datenbasis!$B:$B,CONCATENATE($C144,H$3),Datenbasis!$S:$S)/COUNTIF(Datenbasis!$B:$B,CONCATENATE($C144,'Tabellarische Auswertung'!H$3)),"")</f>
        <v/>
      </c>
      <c r="I144" s="37" t="str">
        <f t="shared" si="17"/>
        <v/>
      </c>
      <c r="J144" s="37" t="str">
        <f>IFERROR(SUMIF(Datenbasis!$B:$B,CONCATENATE($C144,J$3),Datenbasis!$S:$S)/COUNTIF(Datenbasis!$B:$B,CONCATENATE($C144,'Tabellarische Auswertung'!J$3)),"")</f>
        <v/>
      </c>
      <c r="K144" s="37" t="str">
        <f>IFERROR(SUMIF(Datenbasis!$B:$B,CONCATENATE($C144,K$3),Datenbasis!$S:$S)/COUNTIF(Datenbasis!$B:$B,CONCATENATE($C144,'Tabellarische Auswertung'!K$3)),"")</f>
        <v/>
      </c>
      <c r="L144" s="37" t="str">
        <f>IFERROR(SUMIF(Datenbasis!$B:$B,CONCATENATE($C144,L$3),Datenbasis!$S:$S)/COUNTIF(Datenbasis!$B:$B,CONCATENATE($C144,'Tabellarische Auswertung'!L$3)),"")</f>
        <v/>
      </c>
      <c r="M144" s="37" t="str">
        <f t="shared" si="18"/>
        <v/>
      </c>
      <c r="N144" s="37" t="str">
        <f>IFERROR(SUMIF(Datenbasis!$B:$B,CONCATENATE($C144,N$3),Datenbasis!$S:$S)/COUNTIF(Datenbasis!$B:$B,CONCATENATE($C144,'Tabellarische Auswertung'!N$3)),"")</f>
        <v/>
      </c>
      <c r="O144" s="37" t="str">
        <f>IFERROR(SUMIF(Datenbasis!$B:$B,CONCATENATE($C144,O$3),Datenbasis!$S:$S)/COUNTIF(Datenbasis!$B:$B,CONCATENATE($C144,'Tabellarische Auswertung'!O$3)),"")</f>
        <v/>
      </c>
      <c r="P144" s="37" t="str">
        <f>IFERROR(SUMIF(Datenbasis!$B:$B,CONCATENATE($C144,P$3),Datenbasis!$S:$S)/COUNTIF(Datenbasis!$B:$B,CONCATENATE($C144,'Tabellarische Auswertung'!P$3)),"")</f>
        <v/>
      </c>
      <c r="Q144" s="37" t="str">
        <f t="shared" si="19"/>
        <v/>
      </c>
      <c r="R144" s="37" t="str">
        <f>IFERROR(SUMIF(Datenbasis!$B:$B,CONCATENATE($C144,R$3),Datenbasis!$S:$S)/COUNTIF(Datenbasis!$B:$B,CONCATENATE($C144,'Tabellarische Auswertung'!R$3)),"")</f>
        <v/>
      </c>
      <c r="S144" s="37" t="str">
        <f>IFERROR(SUMIF(Datenbasis!$B:$B,CONCATENATE($C144,S$3),Datenbasis!$S:$S)/COUNTIF(Datenbasis!$B:$B,CONCATENATE($C144,'Tabellarische Auswertung'!S$3)),"")</f>
        <v/>
      </c>
      <c r="T144" s="37" t="str">
        <f>IFERROR(SUMIF(Datenbasis!$B:$B,CONCATENATE($C144,T$3),Datenbasis!$S:$S)/COUNTIF(Datenbasis!$B:$B,CONCATENATE($C144,'Tabellarische Auswertung'!T$3)),"")</f>
        <v/>
      </c>
      <c r="U144" s="37" t="str">
        <f t="shared" si="20"/>
        <v/>
      </c>
      <c r="V144" s="37" t="str">
        <f>IFERROR(SUMIF(Datenbasis!$B:$B,CONCATENATE($C144,V$3),Datenbasis!$S:$S)/COUNTIF(Datenbasis!$B:$B,CONCATENATE($C144,'Tabellarische Auswertung'!V$3)),"")</f>
        <v/>
      </c>
      <c r="W144" s="37" t="str">
        <f>IFERROR(SUMIF(Datenbasis!$B:$B,CONCATENATE($C144,W$3),Datenbasis!$S:$S)/COUNTIF(Datenbasis!$B:$B,CONCATENATE($C144,'Tabellarische Auswertung'!W$3)),"")</f>
        <v/>
      </c>
      <c r="X144" s="37" t="str">
        <f>IFERROR(SUMIF(Datenbasis!$B:$B,CONCATENATE($C144,X$3),Datenbasis!$S:$S)/COUNTIF(Datenbasis!$B:$B,CONCATENATE($C144,'Tabellarische Auswertung'!X$3)),"")</f>
        <v/>
      </c>
      <c r="Y144" s="37" t="str">
        <f t="shared" si="21"/>
        <v/>
      </c>
      <c r="Z144" s="38" t="str">
        <f t="shared" si="22"/>
        <v/>
      </c>
      <c r="AA144" s="39" t="str">
        <f t="shared" si="24"/>
        <v/>
      </c>
      <c r="AB144" s="39"/>
      <c r="AC144" s="39" t="str">
        <f t="shared" si="23"/>
        <v/>
      </c>
    </row>
    <row r="145" spans="1:29" ht="15" hidden="1">
      <c r="A145" s="35" t="str">
        <f>IF(IFERROR(INDEX(Datenbasis!I:I,MATCH($C145,Datenbasis!$F:$F,0)),"")=0,"",IFERROR(INDEX(Datenbasis!I:I,MATCH($C145,Datenbasis!$F:$F,0)),""))</f>
        <v/>
      </c>
      <c r="B145" s="35" t="str">
        <f>IF(IFERROR(INDEX(Datenbasis!E:E,MATCH($C145,Datenbasis!$F:$F,0)),"")=0,"",IFERROR(INDEX(Datenbasis!E:E,MATCH($C145,Datenbasis!$F:$F,0)),""))</f>
        <v/>
      </c>
      <c r="C145" s="36" t="str">
        <f>+IF(DropDown!B143=0," ",DropDown!B143)</f>
        <v xml:space="preserve"> </v>
      </c>
      <c r="D145" s="36" t="str">
        <f>IF(IFERROR(INDEX(Datenbasis!G:G,MATCH($C145,Datenbasis!$F:$F,0)),"")=0,"",IFERROR(INDEX(Datenbasis!G:G,MATCH($C145,Datenbasis!$F:$F,0)),""))</f>
        <v/>
      </c>
      <c r="E145" s="36" t="str">
        <f>IF(IFERROR(INDEX(Datenbasis!J:J,MATCH($C145,Datenbasis!$F:$F,0)),"")=0,"",IFERROR(INDEX(Datenbasis!J:J,MATCH($C145,Datenbasis!$F:$F,0)),""))</f>
        <v/>
      </c>
      <c r="F145" s="37" t="str">
        <f>IFERROR(SUMIF(Datenbasis!$B:$B,CONCATENATE($C145,F$3),Datenbasis!$S:$S)/COUNTIF(Datenbasis!$B:$B,CONCATENATE($C145,'Tabellarische Auswertung'!F$3)),"")</f>
        <v/>
      </c>
      <c r="G145" s="37" t="str">
        <f>IFERROR(SUMIF(Datenbasis!$B:$B,CONCATENATE($C145,G$3),Datenbasis!$S:$S)/COUNTIF(Datenbasis!$B:$B,CONCATENATE($C145,'Tabellarische Auswertung'!G$3)),"")</f>
        <v/>
      </c>
      <c r="H145" s="37" t="str">
        <f>IFERROR(SUMIF(Datenbasis!$B:$B,CONCATENATE($C145,H$3),Datenbasis!$S:$S)/COUNTIF(Datenbasis!$B:$B,CONCATENATE($C145,'Tabellarische Auswertung'!H$3)),"")</f>
        <v/>
      </c>
      <c r="I145" s="37" t="str">
        <f t="shared" si="17"/>
        <v/>
      </c>
      <c r="J145" s="37" t="str">
        <f>IFERROR(SUMIF(Datenbasis!$B:$B,CONCATENATE($C145,J$3),Datenbasis!$S:$S)/COUNTIF(Datenbasis!$B:$B,CONCATENATE($C145,'Tabellarische Auswertung'!J$3)),"")</f>
        <v/>
      </c>
      <c r="K145" s="37" t="str">
        <f>IFERROR(SUMIF(Datenbasis!$B:$B,CONCATENATE($C145,K$3),Datenbasis!$S:$S)/COUNTIF(Datenbasis!$B:$B,CONCATENATE($C145,'Tabellarische Auswertung'!K$3)),"")</f>
        <v/>
      </c>
      <c r="L145" s="37" t="str">
        <f>IFERROR(SUMIF(Datenbasis!$B:$B,CONCATENATE($C145,L$3),Datenbasis!$S:$S)/COUNTIF(Datenbasis!$B:$B,CONCATENATE($C145,'Tabellarische Auswertung'!L$3)),"")</f>
        <v/>
      </c>
      <c r="M145" s="37" t="str">
        <f t="shared" si="18"/>
        <v/>
      </c>
      <c r="N145" s="37" t="str">
        <f>IFERROR(SUMIF(Datenbasis!$B:$B,CONCATENATE($C145,N$3),Datenbasis!$S:$S)/COUNTIF(Datenbasis!$B:$B,CONCATENATE($C145,'Tabellarische Auswertung'!N$3)),"")</f>
        <v/>
      </c>
      <c r="O145" s="37" t="str">
        <f>IFERROR(SUMIF(Datenbasis!$B:$B,CONCATENATE($C145,O$3),Datenbasis!$S:$S)/COUNTIF(Datenbasis!$B:$B,CONCATENATE($C145,'Tabellarische Auswertung'!O$3)),"")</f>
        <v/>
      </c>
      <c r="P145" s="37" t="str">
        <f>IFERROR(SUMIF(Datenbasis!$B:$B,CONCATENATE($C145,P$3),Datenbasis!$S:$S)/COUNTIF(Datenbasis!$B:$B,CONCATENATE($C145,'Tabellarische Auswertung'!P$3)),"")</f>
        <v/>
      </c>
      <c r="Q145" s="37" t="str">
        <f t="shared" si="19"/>
        <v/>
      </c>
      <c r="R145" s="37" t="str">
        <f>IFERROR(SUMIF(Datenbasis!$B:$B,CONCATENATE($C145,R$3),Datenbasis!$S:$S)/COUNTIF(Datenbasis!$B:$B,CONCATENATE($C145,'Tabellarische Auswertung'!R$3)),"")</f>
        <v/>
      </c>
      <c r="S145" s="37" t="str">
        <f>IFERROR(SUMIF(Datenbasis!$B:$B,CONCATENATE($C145,S$3),Datenbasis!$S:$S)/COUNTIF(Datenbasis!$B:$B,CONCATENATE($C145,'Tabellarische Auswertung'!S$3)),"")</f>
        <v/>
      </c>
      <c r="T145" s="37" t="str">
        <f>IFERROR(SUMIF(Datenbasis!$B:$B,CONCATENATE($C145,T$3),Datenbasis!$S:$S)/COUNTIF(Datenbasis!$B:$B,CONCATENATE($C145,'Tabellarische Auswertung'!T$3)),"")</f>
        <v/>
      </c>
      <c r="U145" s="37" t="str">
        <f t="shared" si="20"/>
        <v/>
      </c>
      <c r="V145" s="37" t="str">
        <f>IFERROR(SUMIF(Datenbasis!$B:$B,CONCATENATE($C145,V$3),Datenbasis!$S:$S)/COUNTIF(Datenbasis!$B:$B,CONCATENATE($C145,'Tabellarische Auswertung'!V$3)),"")</f>
        <v/>
      </c>
      <c r="W145" s="37" t="str">
        <f>IFERROR(SUMIF(Datenbasis!$B:$B,CONCATENATE($C145,W$3),Datenbasis!$S:$S)/COUNTIF(Datenbasis!$B:$B,CONCATENATE($C145,'Tabellarische Auswertung'!W$3)),"")</f>
        <v/>
      </c>
      <c r="X145" s="37" t="str">
        <f>IFERROR(SUMIF(Datenbasis!$B:$B,CONCATENATE($C145,X$3),Datenbasis!$S:$S)/COUNTIF(Datenbasis!$B:$B,CONCATENATE($C145,'Tabellarische Auswertung'!X$3)),"")</f>
        <v/>
      </c>
      <c r="Y145" s="37" t="str">
        <f t="shared" si="21"/>
        <v/>
      </c>
      <c r="Z145" s="38" t="str">
        <f t="shared" si="22"/>
        <v/>
      </c>
      <c r="AA145" s="39" t="str">
        <f t="shared" si="24"/>
        <v/>
      </c>
      <c r="AB145" s="39"/>
      <c r="AC145" s="39" t="str">
        <f t="shared" si="23"/>
        <v/>
      </c>
    </row>
    <row r="146" spans="1:29" ht="15" hidden="1">
      <c r="A146" s="35" t="str">
        <f>IF(IFERROR(INDEX(Datenbasis!I:I,MATCH($C146,Datenbasis!$F:$F,0)),"")=0,"",IFERROR(INDEX(Datenbasis!I:I,MATCH($C146,Datenbasis!$F:$F,0)),""))</f>
        <v/>
      </c>
      <c r="B146" s="35" t="str">
        <f>IF(IFERROR(INDEX(Datenbasis!E:E,MATCH($C146,Datenbasis!$F:$F,0)),"")=0,"",IFERROR(INDEX(Datenbasis!E:E,MATCH($C146,Datenbasis!$F:$F,0)),""))</f>
        <v/>
      </c>
      <c r="C146" s="36" t="str">
        <f>+IF(DropDown!B144=0," ",DropDown!B144)</f>
        <v xml:space="preserve"> </v>
      </c>
      <c r="D146" s="36" t="str">
        <f>IF(IFERROR(INDEX(Datenbasis!G:G,MATCH($C146,Datenbasis!$F:$F,0)),"")=0,"",IFERROR(INDEX(Datenbasis!G:G,MATCH($C146,Datenbasis!$F:$F,0)),""))</f>
        <v/>
      </c>
      <c r="E146" s="36" t="str">
        <f>IF(IFERROR(INDEX(Datenbasis!J:J,MATCH($C146,Datenbasis!$F:$F,0)),"")=0,"",IFERROR(INDEX(Datenbasis!J:J,MATCH($C146,Datenbasis!$F:$F,0)),""))</f>
        <v/>
      </c>
      <c r="F146" s="37" t="str">
        <f>IFERROR(SUMIF(Datenbasis!$B:$B,CONCATENATE($C146,F$3),Datenbasis!$S:$S)/COUNTIF(Datenbasis!$B:$B,CONCATENATE($C146,'Tabellarische Auswertung'!F$3)),"")</f>
        <v/>
      </c>
      <c r="G146" s="37" t="str">
        <f>IFERROR(SUMIF(Datenbasis!$B:$B,CONCATENATE($C146,G$3),Datenbasis!$S:$S)/COUNTIF(Datenbasis!$B:$B,CONCATENATE($C146,'Tabellarische Auswertung'!G$3)),"")</f>
        <v/>
      </c>
      <c r="H146" s="37" t="str">
        <f>IFERROR(SUMIF(Datenbasis!$B:$B,CONCATENATE($C146,H$3),Datenbasis!$S:$S)/COUNTIF(Datenbasis!$B:$B,CONCATENATE($C146,'Tabellarische Auswertung'!H$3)),"")</f>
        <v/>
      </c>
      <c r="I146" s="37" t="str">
        <f t="shared" si="17"/>
        <v/>
      </c>
      <c r="J146" s="37" t="str">
        <f>IFERROR(SUMIF(Datenbasis!$B:$B,CONCATENATE($C146,J$3),Datenbasis!$S:$S)/COUNTIF(Datenbasis!$B:$B,CONCATENATE($C146,'Tabellarische Auswertung'!J$3)),"")</f>
        <v/>
      </c>
      <c r="K146" s="37" t="str">
        <f>IFERROR(SUMIF(Datenbasis!$B:$B,CONCATENATE($C146,K$3),Datenbasis!$S:$S)/COUNTIF(Datenbasis!$B:$B,CONCATENATE($C146,'Tabellarische Auswertung'!K$3)),"")</f>
        <v/>
      </c>
      <c r="L146" s="37" t="str">
        <f>IFERROR(SUMIF(Datenbasis!$B:$B,CONCATENATE($C146,L$3),Datenbasis!$S:$S)/COUNTIF(Datenbasis!$B:$B,CONCATENATE($C146,'Tabellarische Auswertung'!L$3)),"")</f>
        <v/>
      </c>
      <c r="M146" s="37" t="str">
        <f t="shared" si="18"/>
        <v/>
      </c>
      <c r="N146" s="37" t="str">
        <f>IFERROR(SUMIF(Datenbasis!$B:$B,CONCATENATE($C146,N$3),Datenbasis!$S:$S)/COUNTIF(Datenbasis!$B:$B,CONCATENATE($C146,'Tabellarische Auswertung'!N$3)),"")</f>
        <v/>
      </c>
      <c r="O146" s="37" t="str">
        <f>IFERROR(SUMIF(Datenbasis!$B:$B,CONCATENATE($C146,O$3),Datenbasis!$S:$S)/COUNTIF(Datenbasis!$B:$B,CONCATENATE($C146,'Tabellarische Auswertung'!O$3)),"")</f>
        <v/>
      </c>
      <c r="P146" s="37" t="str">
        <f>IFERROR(SUMIF(Datenbasis!$B:$B,CONCATENATE($C146,P$3),Datenbasis!$S:$S)/COUNTIF(Datenbasis!$B:$B,CONCATENATE($C146,'Tabellarische Auswertung'!P$3)),"")</f>
        <v/>
      </c>
      <c r="Q146" s="37" t="str">
        <f t="shared" si="19"/>
        <v/>
      </c>
      <c r="R146" s="37" t="str">
        <f>IFERROR(SUMIF(Datenbasis!$B:$B,CONCATENATE($C146,R$3),Datenbasis!$S:$S)/COUNTIF(Datenbasis!$B:$B,CONCATENATE($C146,'Tabellarische Auswertung'!R$3)),"")</f>
        <v/>
      </c>
      <c r="S146" s="37" t="str">
        <f>IFERROR(SUMIF(Datenbasis!$B:$B,CONCATENATE($C146,S$3),Datenbasis!$S:$S)/COUNTIF(Datenbasis!$B:$B,CONCATENATE($C146,'Tabellarische Auswertung'!S$3)),"")</f>
        <v/>
      </c>
      <c r="T146" s="37" t="str">
        <f>IFERROR(SUMIF(Datenbasis!$B:$B,CONCATENATE($C146,T$3),Datenbasis!$S:$S)/COUNTIF(Datenbasis!$B:$B,CONCATENATE($C146,'Tabellarische Auswertung'!T$3)),"")</f>
        <v/>
      </c>
      <c r="U146" s="37" t="str">
        <f t="shared" si="20"/>
        <v/>
      </c>
      <c r="V146" s="37" t="str">
        <f>IFERROR(SUMIF(Datenbasis!$B:$B,CONCATENATE($C146,V$3),Datenbasis!$S:$S)/COUNTIF(Datenbasis!$B:$B,CONCATENATE($C146,'Tabellarische Auswertung'!V$3)),"")</f>
        <v/>
      </c>
      <c r="W146" s="37" t="str">
        <f>IFERROR(SUMIF(Datenbasis!$B:$B,CONCATENATE($C146,W$3),Datenbasis!$S:$S)/COUNTIF(Datenbasis!$B:$B,CONCATENATE($C146,'Tabellarische Auswertung'!W$3)),"")</f>
        <v/>
      </c>
      <c r="X146" s="37" t="str">
        <f>IFERROR(SUMIF(Datenbasis!$B:$B,CONCATENATE($C146,X$3),Datenbasis!$S:$S)/COUNTIF(Datenbasis!$B:$B,CONCATENATE($C146,'Tabellarische Auswertung'!X$3)),"")</f>
        <v/>
      </c>
      <c r="Y146" s="37" t="str">
        <f t="shared" si="21"/>
        <v/>
      </c>
      <c r="Z146" s="38" t="str">
        <f t="shared" si="22"/>
        <v/>
      </c>
      <c r="AA146" s="39" t="str">
        <f t="shared" si="24"/>
        <v/>
      </c>
      <c r="AB146" s="39"/>
      <c r="AC146" s="39" t="str">
        <f t="shared" si="23"/>
        <v/>
      </c>
    </row>
    <row r="147" spans="1:29" ht="15" hidden="1">
      <c r="A147" s="35" t="str">
        <f>IF(IFERROR(INDEX(Datenbasis!I:I,MATCH($C147,Datenbasis!$F:$F,0)),"")=0,"",IFERROR(INDEX(Datenbasis!I:I,MATCH($C147,Datenbasis!$F:$F,0)),""))</f>
        <v/>
      </c>
      <c r="B147" s="35" t="str">
        <f>IF(IFERROR(INDEX(Datenbasis!E:E,MATCH($C147,Datenbasis!$F:$F,0)),"")=0,"",IFERROR(INDEX(Datenbasis!E:E,MATCH($C147,Datenbasis!$F:$F,0)),""))</f>
        <v/>
      </c>
      <c r="C147" s="36" t="str">
        <f>+IF(DropDown!B145=0," ",DropDown!B145)</f>
        <v xml:space="preserve"> </v>
      </c>
      <c r="D147" s="36" t="str">
        <f>IF(IFERROR(INDEX(Datenbasis!G:G,MATCH($C147,Datenbasis!$F:$F,0)),"")=0,"",IFERROR(INDEX(Datenbasis!G:G,MATCH($C147,Datenbasis!$F:$F,0)),""))</f>
        <v/>
      </c>
      <c r="E147" s="36" t="str">
        <f>IF(IFERROR(INDEX(Datenbasis!J:J,MATCH($C147,Datenbasis!$F:$F,0)),"")=0,"",IFERROR(INDEX(Datenbasis!J:J,MATCH($C147,Datenbasis!$F:$F,0)),""))</f>
        <v/>
      </c>
      <c r="F147" s="37" t="str">
        <f>IFERROR(SUMIF(Datenbasis!$B:$B,CONCATENATE($C147,F$3),Datenbasis!$S:$S)/COUNTIF(Datenbasis!$B:$B,CONCATENATE($C147,'Tabellarische Auswertung'!F$3)),"")</f>
        <v/>
      </c>
      <c r="G147" s="37" t="str">
        <f>IFERROR(SUMIF(Datenbasis!$B:$B,CONCATENATE($C147,G$3),Datenbasis!$S:$S)/COUNTIF(Datenbasis!$B:$B,CONCATENATE($C147,'Tabellarische Auswertung'!G$3)),"")</f>
        <v/>
      </c>
      <c r="H147" s="37" t="str">
        <f>IFERROR(SUMIF(Datenbasis!$B:$B,CONCATENATE($C147,H$3),Datenbasis!$S:$S)/COUNTIF(Datenbasis!$B:$B,CONCATENATE($C147,'Tabellarische Auswertung'!H$3)),"")</f>
        <v/>
      </c>
      <c r="I147" s="37" t="str">
        <f t="shared" si="17"/>
        <v/>
      </c>
      <c r="J147" s="37" t="str">
        <f>IFERROR(SUMIF(Datenbasis!$B:$B,CONCATENATE($C147,J$3),Datenbasis!$S:$S)/COUNTIF(Datenbasis!$B:$B,CONCATENATE($C147,'Tabellarische Auswertung'!J$3)),"")</f>
        <v/>
      </c>
      <c r="K147" s="37" t="str">
        <f>IFERROR(SUMIF(Datenbasis!$B:$B,CONCATENATE($C147,K$3),Datenbasis!$S:$S)/COUNTIF(Datenbasis!$B:$B,CONCATENATE($C147,'Tabellarische Auswertung'!K$3)),"")</f>
        <v/>
      </c>
      <c r="L147" s="37" t="str">
        <f>IFERROR(SUMIF(Datenbasis!$B:$B,CONCATENATE($C147,L$3),Datenbasis!$S:$S)/COUNTIF(Datenbasis!$B:$B,CONCATENATE($C147,'Tabellarische Auswertung'!L$3)),"")</f>
        <v/>
      </c>
      <c r="M147" s="37" t="str">
        <f t="shared" si="18"/>
        <v/>
      </c>
      <c r="N147" s="37" t="str">
        <f>IFERROR(SUMIF(Datenbasis!$B:$B,CONCATENATE($C147,N$3),Datenbasis!$S:$S)/COUNTIF(Datenbasis!$B:$B,CONCATENATE($C147,'Tabellarische Auswertung'!N$3)),"")</f>
        <v/>
      </c>
      <c r="O147" s="37" t="str">
        <f>IFERROR(SUMIF(Datenbasis!$B:$B,CONCATENATE($C147,O$3),Datenbasis!$S:$S)/COUNTIF(Datenbasis!$B:$B,CONCATENATE($C147,'Tabellarische Auswertung'!O$3)),"")</f>
        <v/>
      </c>
      <c r="P147" s="37" t="str">
        <f>IFERROR(SUMIF(Datenbasis!$B:$B,CONCATENATE($C147,P$3),Datenbasis!$S:$S)/COUNTIF(Datenbasis!$B:$B,CONCATENATE($C147,'Tabellarische Auswertung'!P$3)),"")</f>
        <v/>
      </c>
      <c r="Q147" s="37" t="str">
        <f t="shared" si="19"/>
        <v/>
      </c>
      <c r="R147" s="37" t="str">
        <f>IFERROR(SUMIF(Datenbasis!$B:$B,CONCATENATE($C147,R$3),Datenbasis!$S:$S)/COUNTIF(Datenbasis!$B:$B,CONCATENATE($C147,'Tabellarische Auswertung'!R$3)),"")</f>
        <v/>
      </c>
      <c r="S147" s="37" t="str">
        <f>IFERROR(SUMIF(Datenbasis!$B:$B,CONCATENATE($C147,S$3),Datenbasis!$S:$S)/COUNTIF(Datenbasis!$B:$B,CONCATENATE($C147,'Tabellarische Auswertung'!S$3)),"")</f>
        <v/>
      </c>
      <c r="T147" s="37" t="str">
        <f>IFERROR(SUMIF(Datenbasis!$B:$B,CONCATENATE($C147,T$3),Datenbasis!$S:$S)/COUNTIF(Datenbasis!$B:$B,CONCATENATE($C147,'Tabellarische Auswertung'!T$3)),"")</f>
        <v/>
      </c>
      <c r="U147" s="37" t="str">
        <f t="shared" si="20"/>
        <v/>
      </c>
      <c r="V147" s="37" t="str">
        <f>IFERROR(SUMIF(Datenbasis!$B:$B,CONCATENATE($C147,V$3),Datenbasis!$S:$S)/COUNTIF(Datenbasis!$B:$B,CONCATENATE($C147,'Tabellarische Auswertung'!V$3)),"")</f>
        <v/>
      </c>
      <c r="W147" s="37" t="str">
        <f>IFERROR(SUMIF(Datenbasis!$B:$B,CONCATENATE($C147,W$3),Datenbasis!$S:$S)/COUNTIF(Datenbasis!$B:$B,CONCATENATE($C147,'Tabellarische Auswertung'!W$3)),"")</f>
        <v/>
      </c>
      <c r="X147" s="37" t="str">
        <f>IFERROR(SUMIF(Datenbasis!$B:$B,CONCATENATE($C147,X$3),Datenbasis!$S:$S)/COUNTIF(Datenbasis!$B:$B,CONCATENATE($C147,'Tabellarische Auswertung'!X$3)),"")</f>
        <v/>
      </c>
      <c r="Y147" s="37" t="str">
        <f t="shared" si="21"/>
        <v/>
      </c>
      <c r="Z147" s="38" t="str">
        <f t="shared" si="22"/>
        <v/>
      </c>
      <c r="AA147" s="39" t="str">
        <f t="shared" si="24"/>
        <v/>
      </c>
      <c r="AB147" s="39"/>
      <c r="AC147" s="39" t="str">
        <f t="shared" si="23"/>
        <v/>
      </c>
    </row>
    <row r="148" spans="1:29" ht="15" hidden="1">
      <c r="A148" s="35" t="str">
        <f>IF(IFERROR(INDEX(Datenbasis!I:I,MATCH($C148,Datenbasis!$F:$F,0)),"")=0,"",IFERROR(INDEX(Datenbasis!I:I,MATCH($C148,Datenbasis!$F:$F,0)),""))</f>
        <v/>
      </c>
      <c r="B148" s="35" t="str">
        <f>IF(IFERROR(INDEX(Datenbasis!E:E,MATCH($C148,Datenbasis!$F:$F,0)),"")=0,"",IFERROR(INDEX(Datenbasis!E:E,MATCH($C148,Datenbasis!$F:$F,0)),""))</f>
        <v/>
      </c>
      <c r="C148" s="36" t="str">
        <f>+IF(DropDown!B146=0," ",DropDown!B146)</f>
        <v xml:space="preserve"> </v>
      </c>
      <c r="D148" s="36" t="str">
        <f>IF(IFERROR(INDEX(Datenbasis!G:G,MATCH($C148,Datenbasis!$F:$F,0)),"")=0,"",IFERROR(INDEX(Datenbasis!G:G,MATCH($C148,Datenbasis!$F:$F,0)),""))</f>
        <v/>
      </c>
      <c r="E148" s="36" t="str">
        <f>IF(IFERROR(INDEX(Datenbasis!J:J,MATCH($C148,Datenbasis!$F:$F,0)),"")=0,"",IFERROR(INDEX(Datenbasis!J:J,MATCH($C148,Datenbasis!$F:$F,0)),""))</f>
        <v/>
      </c>
      <c r="F148" s="37" t="str">
        <f>IFERROR(SUMIF(Datenbasis!$B:$B,CONCATENATE($C148,F$3),Datenbasis!$S:$S)/COUNTIF(Datenbasis!$B:$B,CONCATENATE($C148,'Tabellarische Auswertung'!F$3)),"")</f>
        <v/>
      </c>
      <c r="G148" s="37" t="str">
        <f>IFERROR(SUMIF(Datenbasis!$B:$B,CONCATENATE($C148,G$3),Datenbasis!$S:$S)/COUNTIF(Datenbasis!$B:$B,CONCATENATE($C148,'Tabellarische Auswertung'!G$3)),"")</f>
        <v/>
      </c>
      <c r="H148" s="37" t="str">
        <f>IFERROR(SUMIF(Datenbasis!$B:$B,CONCATENATE($C148,H$3),Datenbasis!$S:$S)/COUNTIF(Datenbasis!$B:$B,CONCATENATE($C148,'Tabellarische Auswertung'!H$3)),"")</f>
        <v/>
      </c>
      <c r="I148" s="37" t="str">
        <f t="shared" si="17"/>
        <v/>
      </c>
      <c r="J148" s="37" t="str">
        <f>IFERROR(SUMIF(Datenbasis!$B:$B,CONCATENATE($C148,J$3),Datenbasis!$S:$S)/COUNTIF(Datenbasis!$B:$B,CONCATENATE($C148,'Tabellarische Auswertung'!J$3)),"")</f>
        <v/>
      </c>
      <c r="K148" s="37" t="str">
        <f>IFERROR(SUMIF(Datenbasis!$B:$B,CONCATENATE($C148,K$3),Datenbasis!$S:$S)/COUNTIF(Datenbasis!$B:$B,CONCATENATE($C148,'Tabellarische Auswertung'!K$3)),"")</f>
        <v/>
      </c>
      <c r="L148" s="37" t="str">
        <f>IFERROR(SUMIF(Datenbasis!$B:$B,CONCATENATE($C148,L$3),Datenbasis!$S:$S)/COUNTIF(Datenbasis!$B:$B,CONCATENATE($C148,'Tabellarische Auswertung'!L$3)),"")</f>
        <v/>
      </c>
      <c r="M148" s="37" t="str">
        <f t="shared" si="18"/>
        <v/>
      </c>
      <c r="N148" s="37" t="str">
        <f>IFERROR(SUMIF(Datenbasis!$B:$B,CONCATENATE($C148,N$3),Datenbasis!$S:$S)/COUNTIF(Datenbasis!$B:$B,CONCATENATE($C148,'Tabellarische Auswertung'!N$3)),"")</f>
        <v/>
      </c>
      <c r="O148" s="37" t="str">
        <f>IFERROR(SUMIF(Datenbasis!$B:$B,CONCATENATE($C148,O$3),Datenbasis!$S:$S)/COUNTIF(Datenbasis!$B:$B,CONCATENATE($C148,'Tabellarische Auswertung'!O$3)),"")</f>
        <v/>
      </c>
      <c r="P148" s="37" t="str">
        <f>IFERROR(SUMIF(Datenbasis!$B:$B,CONCATENATE($C148,P$3),Datenbasis!$S:$S)/COUNTIF(Datenbasis!$B:$B,CONCATENATE($C148,'Tabellarische Auswertung'!P$3)),"")</f>
        <v/>
      </c>
      <c r="Q148" s="37" t="str">
        <f t="shared" si="19"/>
        <v/>
      </c>
      <c r="R148" s="37" t="str">
        <f>IFERROR(SUMIF(Datenbasis!$B:$B,CONCATENATE($C148,R$3),Datenbasis!$S:$S)/COUNTIF(Datenbasis!$B:$B,CONCATENATE($C148,'Tabellarische Auswertung'!R$3)),"")</f>
        <v/>
      </c>
      <c r="S148" s="37" t="str">
        <f>IFERROR(SUMIF(Datenbasis!$B:$B,CONCATENATE($C148,S$3),Datenbasis!$S:$S)/COUNTIF(Datenbasis!$B:$B,CONCATENATE($C148,'Tabellarische Auswertung'!S$3)),"")</f>
        <v/>
      </c>
      <c r="T148" s="37" t="str">
        <f>IFERROR(SUMIF(Datenbasis!$B:$B,CONCATENATE($C148,T$3),Datenbasis!$S:$S)/COUNTIF(Datenbasis!$B:$B,CONCATENATE($C148,'Tabellarische Auswertung'!T$3)),"")</f>
        <v/>
      </c>
      <c r="U148" s="37" t="str">
        <f t="shared" si="20"/>
        <v/>
      </c>
      <c r="V148" s="37" t="str">
        <f>IFERROR(SUMIF(Datenbasis!$B:$B,CONCATENATE($C148,V$3),Datenbasis!$S:$S)/COUNTIF(Datenbasis!$B:$B,CONCATENATE($C148,'Tabellarische Auswertung'!V$3)),"")</f>
        <v/>
      </c>
      <c r="W148" s="37" t="str">
        <f>IFERROR(SUMIF(Datenbasis!$B:$B,CONCATENATE($C148,W$3),Datenbasis!$S:$S)/COUNTIF(Datenbasis!$B:$B,CONCATENATE($C148,'Tabellarische Auswertung'!W$3)),"")</f>
        <v/>
      </c>
      <c r="X148" s="37" t="str">
        <f>IFERROR(SUMIF(Datenbasis!$B:$B,CONCATENATE($C148,X$3),Datenbasis!$S:$S)/COUNTIF(Datenbasis!$B:$B,CONCATENATE($C148,'Tabellarische Auswertung'!X$3)),"")</f>
        <v/>
      </c>
      <c r="Y148" s="37" t="str">
        <f t="shared" si="21"/>
        <v/>
      </c>
      <c r="Z148" s="38" t="str">
        <f t="shared" si="22"/>
        <v/>
      </c>
      <c r="AA148" s="39" t="str">
        <f t="shared" si="24"/>
        <v/>
      </c>
      <c r="AB148" s="39"/>
      <c r="AC148" s="39" t="str">
        <f t="shared" si="23"/>
        <v/>
      </c>
    </row>
    <row r="149" spans="1:29" ht="15" hidden="1">
      <c r="A149" s="35" t="str">
        <f>IF(IFERROR(INDEX(Datenbasis!I:I,MATCH($C149,Datenbasis!$F:$F,0)),"")=0,"",IFERROR(INDEX(Datenbasis!I:I,MATCH($C149,Datenbasis!$F:$F,0)),""))</f>
        <v/>
      </c>
      <c r="B149" s="35" t="str">
        <f>IF(IFERROR(INDEX(Datenbasis!E:E,MATCH($C149,Datenbasis!$F:$F,0)),"")=0,"",IFERROR(INDEX(Datenbasis!E:E,MATCH($C149,Datenbasis!$F:$F,0)),""))</f>
        <v/>
      </c>
      <c r="C149" s="36" t="str">
        <f>+IF(DropDown!B147=0," ",DropDown!B147)</f>
        <v xml:space="preserve"> </v>
      </c>
      <c r="D149" s="36" t="str">
        <f>IF(IFERROR(INDEX(Datenbasis!G:G,MATCH($C149,Datenbasis!$F:$F,0)),"")=0,"",IFERROR(INDEX(Datenbasis!G:G,MATCH($C149,Datenbasis!$F:$F,0)),""))</f>
        <v/>
      </c>
      <c r="E149" s="36" t="str">
        <f>IF(IFERROR(INDEX(Datenbasis!J:J,MATCH($C149,Datenbasis!$F:$F,0)),"")=0,"",IFERROR(INDEX(Datenbasis!J:J,MATCH($C149,Datenbasis!$F:$F,0)),""))</f>
        <v/>
      </c>
      <c r="F149" s="37" t="str">
        <f>IFERROR(SUMIF(Datenbasis!$B:$B,CONCATENATE($C149,F$3),Datenbasis!$S:$S)/COUNTIF(Datenbasis!$B:$B,CONCATENATE($C149,'Tabellarische Auswertung'!F$3)),"")</f>
        <v/>
      </c>
      <c r="G149" s="37" t="str">
        <f>IFERROR(SUMIF(Datenbasis!$B:$B,CONCATENATE($C149,G$3),Datenbasis!$S:$S)/COUNTIF(Datenbasis!$B:$B,CONCATENATE($C149,'Tabellarische Auswertung'!G$3)),"")</f>
        <v/>
      </c>
      <c r="H149" s="37" t="str">
        <f>IFERROR(SUMIF(Datenbasis!$B:$B,CONCATENATE($C149,H$3),Datenbasis!$S:$S)/COUNTIF(Datenbasis!$B:$B,CONCATENATE($C149,'Tabellarische Auswertung'!H$3)),"")</f>
        <v/>
      </c>
      <c r="I149" s="37" t="str">
        <f t="shared" si="17"/>
        <v/>
      </c>
      <c r="J149" s="37" t="str">
        <f>IFERROR(SUMIF(Datenbasis!$B:$B,CONCATENATE($C149,J$3),Datenbasis!$S:$S)/COUNTIF(Datenbasis!$B:$B,CONCATENATE($C149,'Tabellarische Auswertung'!J$3)),"")</f>
        <v/>
      </c>
      <c r="K149" s="37" t="str">
        <f>IFERROR(SUMIF(Datenbasis!$B:$B,CONCATENATE($C149,K$3),Datenbasis!$S:$S)/COUNTIF(Datenbasis!$B:$B,CONCATENATE($C149,'Tabellarische Auswertung'!K$3)),"")</f>
        <v/>
      </c>
      <c r="L149" s="37" t="str">
        <f>IFERROR(SUMIF(Datenbasis!$B:$B,CONCATENATE($C149,L$3),Datenbasis!$S:$S)/COUNTIF(Datenbasis!$B:$B,CONCATENATE($C149,'Tabellarische Auswertung'!L$3)),"")</f>
        <v/>
      </c>
      <c r="M149" s="37" t="str">
        <f t="shared" si="18"/>
        <v/>
      </c>
      <c r="N149" s="37" t="str">
        <f>IFERROR(SUMIF(Datenbasis!$B:$B,CONCATENATE($C149,N$3),Datenbasis!$S:$S)/COUNTIF(Datenbasis!$B:$B,CONCATENATE($C149,'Tabellarische Auswertung'!N$3)),"")</f>
        <v/>
      </c>
      <c r="O149" s="37" t="str">
        <f>IFERROR(SUMIF(Datenbasis!$B:$B,CONCATENATE($C149,O$3),Datenbasis!$S:$S)/COUNTIF(Datenbasis!$B:$B,CONCATENATE($C149,'Tabellarische Auswertung'!O$3)),"")</f>
        <v/>
      </c>
      <c r="P149" s="37" t="str">
        <f>IFERROR(SUMIF(Datenbasis!$B:$B,CONCATENATE($C149,P$3),Datenbasis!$S:$S)/COUNTIF(Datenbasis!$B:$B,CONCATENATE($C149,'Tabellarische Auswertung'!P$3)),"")</f>
        <v/>
      </c>
      <c r="Q149" s="37" t="str">
        <f t="shared" si="19"/>
        <v/>
      </c>
      <c r="R149" s="37" t="str">
        <f>IFERROR(SUMIF(Datenbasis!$B:$B,CONCATENATE($C149,R$3),Datenbasis!$S:$S)/COUNTIF(Datenbasis!$B:$B,CONCATENATE($C149,'Tabellarische Auswertung'!R$3)),"")</f>
        <v/>
      </c>
      <c r="S149" s="37" t="str">
        <f>IFERROR(SUMIF(Datenbasis!$B:$B,CONCATENATE($C149,S$3),Datenbasis!$S:$S)/COUNTIF(Datenbasis!$B:$B,CONCATENATE($C149,'Tabellarische Auswertung'!S$3)),"")</f>
        <v/>
      </c>
      <c r="T149" s="37" t="str">
        <f>IFERROR(SUMIF(Datenbasis!$B:$B,CONCATENATE($C149,T$3),Datenbasis!$S:$S)/COUNTIF(Datenbasis!$B:$B,CONCATENATE($C149,'Tabellarische Auswertung'!T$3)),"")</f>
        <v/>
      </c>
      <c r="U149" s="37" t="str">
        <f t="shared" si="20"/>
        <v/>
      </c>
      <c r="V149" s="37" t="str">
        <f>IFERROR(SUMIF(Datenbasis!$B:$B,CONCATENATE($C149,V$3),Datenbasis!$S:$S)/COUNTIF(Datenbasis!$B:$B,CONCATENATE($C149,'Tabellarische Auswertung'!V$3)),"")</f>
        <v/>
      </c>
      <c r="W149" s="37" t="str">
        <f>IFERROR(SUMIF(Datenbasis!$B:$B,CONCATENATE($C149,W$3),Datenbasis!$S:$S)/COUNTIF(Datenbasis!$B:$B,CONCATENATE($C149,'Tabellarische Auswertung'!W$3)),"")</f>
        <v/>
      </c>
      <c r="X149" s="37" t="str">
        <f>IFERROR(SUMIF(Datenbasis!$B:$B,CONCATENATE($C149,X$3),Datenbasis!$S:$S)/COUNTIF(Datenbasis!$B:$B,CONCATENATE($C149,'Tabellarische Auswertung'!X$3)),"")</f>
        <v/>
      </c>
      <c r="Y149" s="37" t="str">
        <f t="shared" si="21"/>
        <v/>
      </c>
      <c r="Z149" s="38" t="str">
        <f t="shared" si="22"/>
        <v/>
      </c>
      <c r="AA149" s="39" t="str">
        <f t="shared" si="24"/>
        <v/>
      </c>
      <c r="AB149" s="39"/>
      <c r="AC149" s="39" t="str">
        <f t="shared" si="23"/>
        <v/>
      </c>
    </row>
    <row r="150" spans="1:29" ht="15" hidden="1">
      <c r="A150" s="35" t="str">
        <f>IF(IFERROR(INDEX(Datenbasis!I:I,MATCH($C150,Datenbasis!$F:$F,0)),"")=0,"",IFERROR(INDEX(Datenbasis!I:I,MATCH($C150,Datenbasis!$F:$F,0)),""))</f>
        <v/>
      </c>
      <c r="B150" s="35" t="str">
        <f>IF(IFERROR(INDEX(Datenbasis!E:E,MATCH($C150,Datenbasis!$F:$F,0)),"")=0,"",IFERROR(INDEX(Datenbasis!E:E,MATCH($C150,Datenbasis!$F:$F,0)),""))</f>
        <v/>
      </c>
      <c r="C150" s="36" t="str">
        <f>+IF(DropDown!B148=0," ",DropDown!B148)</f>
        <v xml:space="preserve"> </v>
      </c>
      <c r="D150" s="36" t="str">
        <f>IF(IFERROR(INDEX(Datenbasis!G:G,MATCH($C150,Datenbasis!$F:$F,0)),"")=0,"",IFERROR(INDEX(Datenbasis!G:G,MATCH($C150,Datenbasis!$F:$F,0)),""))</f>
        <v/>
      </c>
      <c r="E150" s="36" t="str">
        <f>IF(IFERROR(INDEX(Datenbasis!J:J,MATCH($C150,Datenbasis!$F:$F,0)),"")=0,"",IFERROR(INDEX(Datenbasis!J:J,MATCH($C150,Datenbasis!$F:$F,0)),""))</f>
        <v/>
      </c>
      <c r="F150" s="37" t="str">
        <f>IFERROR(SUMIF(Datenbasis!$B:$B,CONCATENATE($C150,F$3),Datenbasis!$S:$S)/COUNTIF(Datenbasis!$B:$B,CONCATENATE($C150,'Tabellarische Auswertung'!F$3)),"")</f>
        <v/>
      </c>
      <c r="G150" s="37" t="str">
        <f>IFERROR(SUMIF(Datenbasis!$B:$B,CONCATENATE($C150,G$3),Datenbasis!$S:$S)/COUNTIF(Datenbasis!$B:$B,CONCATENATE($C150,'Tabellarische Auswertung'!G$3)),"")</f>
        <v/>
      </c>
      <c r="H150" s="37" t="str">
        <f>IFERROR(SUMIF(Datenbasis!$B:$B,CONCATENATE($C150,H$3),Datenbasis!$S:$S)/COUNTIF(Datenbasis!$B:$B,CONCATENATE($C150,'Tabellarische Auswertung'!H$3)),"")</f>
        <v/>
      </c>
      <c r="I150" s="37" t="str">
        <f t="shared" si="17"/>
        <v/>
      </c>
      <c r="J150" s="37" t="str">
        <f>IFERROR(SUMIF(Datenbasis!$B:$B,CONCATENATE($C150,J$3),Datenbasis!$S:$S)/COUNTIF(Datenbasis!$B:$B,CONCATENATE($C150,'Tabellarische Auswertung'!J$3)),"")</f>
        <v/>
      </c>
      <c r="K150" s="37" t="str">
        <f>IFERROR(SUMIF(Datenbasis!$B:$B,CONCATENATE($C150,K$3),Datenbasis!$S:$S)/COUNTIF(Datenbasis!$B:$B,CONCATENATE($C150,'Tabellarische Auswertung'!K$3)),"")</f>
        <v/>
      </c>
      <c r="L150" s="37" t="str">
        <f>IFERROR(SUMIF(Datenbasis!$B:$B,CONCATENATE($C150,L$3),Datenbasis!$S:$S)/COUNTIF(Datenbasis!$B:$B,CONCATENATE($C150,'Tabellarische Auswertung'!L$3)),"")</f>
        <v/>
      </c>
      <c r="M150" s="37" t="str">
        <f t="shared" si="18"/>
        <v/>
      </c>
      <c r="N150" s="37" t="str">
        <f>IFERROR(SUMIF(Datenbasis!$B:$B,CONCATENATE($C150,N$3),Datenbasis!$S:$S)/COUNTIF(Datenbasis!$B:$B,CONCATENATE($C150,'Tabellarische Auswertung'!N$3)),"")</f>
        <v/>
      </c>
      <c r="O150" s="37" t="str">
        <f>IFERROR(SUMIF(Datenbasis!$B:$B,CONCATENATE($C150,O$3),Datenbasis!$S:$S)/COUNTIF(Datenbasis!$B:$B,CONCATENATE($C150,'Tabellarische Auswertung'!O$3)),"")</f>
        <v/>
      </c>
      <c r="P150" s="37" t="str">
        <f>IFERROR(SUMIF(Datenbasis!$B:$B,CONCATENATE($C150,P$3),Datenbasis!$S:$S)/COUNTIF(Datenbasis!$B:$B,CONCATENATE($C150,'Tabellarische Auswertung'!P$3)),"")</f>
        <v/>
      </c>
      <c r="Q150" s="37" t="str">
        <f t="shared" si="19"/>
        <v/>
      </c>
      <c r="R150" s="37" t="str">
        <f>IFERROR(SUMIF(Datenbasis!$B:$B,CONCATENATE($C150,R$3),Datenbasis!$S:$S)/COUNTIF(Datenbasis!$B:$B,CONCATENATE($C150,'Tabellarische Auswertung'!R$3)),"")</f>
        <v/>
      </c>
      <c r="S150" s="37" t="str">
        <f>IFERROR(SUMIF(Datenbasis!$B:$B,CONCATENATE($C150,S$3),Datenbasis!$S:$S)/COUNTIF(Datenbasis!$B:$B,CONCATENATE($C150,'Tabellarische Auswertung'!S$3)),"")</f>
        <v/>
      </c>
      <c r="T150" s="37" t="str">
        <f>IFERROR(SUMIF(Datenbasis!$B:$B,CONCATENATE($C150,T$3),Datenbasis!$S:$S)/COUNTIF(Datenbasis!$B:$B,CONCATENATE($C150,'Tabellarische Auswertung'!T$3)),"")</f>
        <v/>
      </c>
      <c r="U150" s="37" t="str">
        <f t="shared" si="20"/>
        <v/>
      </c>
      <c r="V150" s="37" t="str">
        <f>IFERROR(SUMIF(Datenbasis!$B:$B,CONCATENATE($C150,V$3),Datenbasis!$S:$S)/COUNTIF(Datenbasis!$B:$B,CONCATENATE($C150,'Tabellarische Auswertung'!V$3)),"")</f>
        <v/>
      </c>
      <c r="W150" s="37" t="str">
        <f>IFERROR(SUMIF(Datenbasis!$B:$B,CONCATENATE($C150,W$3),Datenbasis!$S:$S)/COUNTIF(Datenbasis!$B:$B,CONCATENATE($C150,'Tabellarische Auswertung'!W$3)),"")</f>
        <v/>
      </c>
      <c r="X150" s="37" t="str">
        <f>IFERROR(SUMIF(Datenbasis!$B:$B,CONCATENATE($C150,X$3),Datenbasis!$S:$S)/COUNTIF(Datenbasis!$B:$B,CONCATENATE($C150,'Tabellarische Auswertung'!X$3)),"")</f>
        <v/>
      </c>
      <c r="Y150" s="37" t="str">
        <f t="shared" si="21"/>
        <v/>
      </c>
      <c r="Z150" s="38" t="str">
        <f t="shared" si="22"/>
        <v/>
      </c>
      <c r="AA150" s="39" t="str">
        <f t="shared" si="24"/>
        <v/>
      </c>
      <c r="AB150" s="39"/>
      <c r="AC150" s="39" t="str">
        <f t="shared" si="23"/>
        <v/>
      </c>
    </row>
    <row r="151" spans="1:29" ht="15" hidden="1">
      <c r="A151" s="35" t="str">
        <f>IF(IFERROR(INDEX(Datenbasis!I:I,MATCH($C151,Datenbasis!$F:$F,0)),"")=0,"",IFERROR(INDEX(Datenbasis!I:I,MATCH($C151,Datenbasis!$F:$F,0)),""))</f>
        <v/>
      </c>
      <c r="B151" s="35" t="str">
        <f>IF(IFERROR(INDEX(Datenbasis!E:E,MATCH($C151,Datenbasis!$F:$F,0)),"")=0,"",IFERROR(INDEX(Datenbasis!E:E,MATCH($C151,Datenbasis!$F:$F,0)),""))</f>
        <v/>
      </c>
      <c r="C151" s="36" t="str">
        <f>+IF(DropDown!B149=0," ",DropDown!B149)</f>
        <v xml:space="preserve"> </v>
      </c>
      <c r="D151" s="36" t="str">
        <f>IF(IFERROR(INDEX(Datenbasis!G:G,MATCH($C151,Datenbasis!$F:$F,0)),"")=0,"",IFERROR(INDEX(Datenbasis!G:G,MATCH($C151,Datenbasis!$F:$F,0)),""))</f>
        <v/>
      </c>
      <c r="E151" s="36" t="str">
        <f>IF(IFERROR(INDEX(Datenbasis!J:J,MATCH($C151,Datenbasis!$F:$F,0)),"")=0,"",IFERROR(INDEX(Datenbasis!J:J,MATCH($C151,Datenbasis!$F:$F,0)),""))</f>
        <v/>
      </c>
      <c r="F151" s="37" t="str">
        <f>IFERROR(SUMIF(Datenbasis!$B:$B,CONCATENATE($C151,F$3),Datenbasis!$S:$S)/COUNTIF(Datenbasis!$B:$B,CONCATENATE($C151,'Tabellarische Auswertung'!F$3)),"")</f>
        <v/>
      </c>
      <c r="G151" s="37" t="str">
        <f>IFERROR(SUMIF(Datenbasis!$B:$B,CONCATENATE($C151,G$3),Datenbasis!$S:$S)/COUNTIF(Datenbasis!$B:$B,CONCATENATE($C151,'Tabellarische Auswertung'!G$3)),"")</f>
        <v/>
      </c>
      <c r="H151" s="37" t="str">
        <f>IFERROR(SUMIF(Datenbasis!$B:$B,CONCATENATE($C151,H$3),Datenbasis!$S:$S)/COUNTIF(Datenbasis!$B:$B,CONCATENATE($C151,'Tabellarische Auswertung'!H$3)),"")</f>
        <v/>
      </c>
      <c r="I151" s="37" t="str">
        <f t="shared" si="17"/>
        <v/>
      </c>
      <c r="J151" s="37" t="str">
        <f>IFERROR(SUMIF(Datenbasis!$B:$B,CONCATENATE($C151,J$3),Datenbasis!$S:$S)/COUNTIF(Datenbasis!$B:$B,CONCATENATE($C151,'Tabellarische Auswertung'!J$3)),"")</f>
        <v/>
      </c>
      <c r="K151" s="37" t="str">
        <f>IFERROR(SUMIF(Datenbasis!$B:$B,CONCATENATE($C151,K$3),Datenbasis!$S:$S)/COUNTIF(Datenbasis!$B:$B,CONCATENATE($C151,'Tabellarische Auswertung'!K$3)),"")</f>
        <v/>
      </c>
      <c r="L151" s="37" t="str">
        <f>IFERROR(SUMIF(Datenbasis!$B:$B,CONCATENATE($C151,L$3),Datenbasis!$S:$S)/COUNTIF(Datenbasis!$B:$B,CONCATENATE($C151,'Tabellarische Auswertung'!L$3)),"")</f>
        <v/>
      </c>
      <c r="M151" s="37" t="str">
        <f t="shared" si="18"/>
        <v/>
      </c>
      <c r="N151" s="37" t="str">
        <f>IFERROR(SUMIF(Datenbasis!$B:$B,CONCATENATE($C151,N$3),Datenbasis!$S:$S)/COUNTIF(Datenbasis!$B:$B,CONCATENATE($C151,'Tabellarische Auswertung'!N$3)),"")</f>
        <v/>
      </c>
      <c r="O151" s="37" t="str">
        <f>IFERROR(SUMIF(Datenbasis!$B:$B,CONCATENATE($C151,O$3),Datenbasis!$S:$S)/COUNTIF(Datenbasis!$B:$B,CONCATENATE($C151,'Tabellarische Auswertung'!O$3)),"")</f>
        <v/>
      </c>
      <c r="P151" s="37" t="str">
        <f>IFERROR(SUMIF(Datenbasis!$B:$B,CONCATENATE($C151,P$3),Datenbasis!$S:$S)/COUNTIF(Datenbasis!$B:$B,CONCATENATE($C151,'Tabellarische Auswertung'!P$3)),"")</f>
        <v/>
      </c>
      <c r="Q151" s="37" t="str">
        <f t="shared" si="19"/>
        <v/>
      </c>
      <c r="R151" s="37" t="str">
        <f>IFERROR(SUMIF(Datenbasis!$B:$B,CONCATENATE($C151,R$3),Datenbasis!$S:$S)/COUNTIF(Datenbasis!$B:$B,CONCATENATE($C151,'Tabellarische Auswertung'!R$3)),"")</f>
        <v/>
      </c>
      <c r="S151" s="37" t="str">
        <f>IFERROR(SUMIF(Datenbasis!$B:$B,CONCATENATE($C151,S$3),Datenbasis!$S:$S)/COUNTIF(Datenbasis!$B:$B,CONCATENATE($C151,'Tabellarische Auswertung'!S$3)),"")</f>
        <v/>
      </c>
      <c r="T151" s="37" t="str">
        <f>IFERROR(SUMIF(Datenbasis!$B:$B,CONCATENATE($C151,T$3),Datenbasis!$S:$S)/COUNTIF(Datenbasis!$B:$B,CONCATENATE($C151,'Tabellarische Auswertung'!T$3)),"")</f>
        <v/>
      </c>
      <c r="U151" s="37" t="str">
        <f t="shared" si="20"/>
        <v/>
      </c>
      <c r="V151" s="37" t="str">
        <f>IFERROR(SUMIF(Datenbasis!$B:$B,CONCATENATE($C151,V$3),Datenbasis!$S:$S)/COUNTIF(Datenbasis!$B:$B,CONCATENATE($C151,'Tabellarische Auswertung'!V$3)),"")</f>
        <v/>
      </c>
      <c r="W151" s="37" t="str">
        <f>IFERROR(SUMIF(Datenbasis!$B:$B,CONCATENATE($C151,W$3),Datenbasis!$S:$S)/COUNTIF(Datenbasis!$B:$B,CONCATENATE($C151,'Tabellarische Auswertung'!W$3)),"")</f>
        <v/>
      </c>
      <c r="X151" s="37" t="str">
        <f>IFERROR(SUMIF(Datenbasis!$B:$B,CONCATENATE($C151,X$3),Datenbasis!$S:$S)/COUNTIF(Datenbasis!$B:$B,CONCATENATE($C151,'Tabellarische Auswertung'!X$3)),"")</f>
        <v/>
      </c>
      <c r="Y151" s="37" t="str">
        <f t="shared" si="21"/>
        <v/>
      </c>
      <c r="Z151" s="38" t="str">
        <f t="shared" si="22"/>
        <v/>
      </c>
      <c r="AA151" s="39" t="str">
        <f t="shared" si="24"/>
        <v/>
      </c>
      <c r="AB151" s="39"/>
      <c r="AC151" s="39" t="str">
        <f t="shared" si="23"/>
        <v/>
      </c>
    </row>
    <row r="152" spans="1:29" ht="15" hidden="1">
      <c r="A152" s="35" t="str">
        <f>IF(IFERROR(INDEX(Datenbasis!I:I,MATCH($C152,Datenbasis!$F:$F,0)),"")=0,"",IFERROR(INDEX(Datenbasis!I:I,MATCH($C152,Datenbasis!$F:$F,0)),""))</f>
        <v/>
      </c>
      <c r="B152" s="35" t="str">
        <f>IF(IFERROR(INDEX(Datenbasis!E:E,MATCH($C152,Datenbasis!$F:$F,0)),"")=0,"",IFERROR(INDEX(Datenbasis!E:E,MATCH($C152,Datenbasis!$F:$F,0)),""))</f>
        <v/>
      </c>
      <c r="C152" s="36" t="str">
        <f>+IF(DropDown!B150=0," ",DropDown!B150)</f>
        <v xml:space="preserve"> </v>
      </c>
      <c r="D152" s="36" t="str">
        <f>IF(IFERROR(INDEX(Datenbasis!G:G,MATCH($C152,Datenbasis!$F:$F,0)),"")=0,"",IFERROR(INDEX(Datenbasis!G:G,MATCH($C152,Datenbasis!$F:$F,0)),""))</f>
        <v/>
      </c>
      <c r="E152" s="36" t="str">
        <f>IF(IFERROR(INDEX(Datenbasis!J:J,MATCH($C152,Datenbasis!$F:$F,0)),"")=0,"",IFERROR(INDEX(Datenbasis!J:J,MATCH($C152,Datenbasis!$F:$F,0)),""))</f>
        <v/>
      </c>
      <c r="F152" s="37" t="str">
        <f>IFERROR(SUMIF(Datenbasis!$B:$B,CONCATENATE($C152,F$3),Datenbasis!$S:$S)/COUNTIF(Datenbasis!$B:$B,CONCATENATE($C152,'Tabellarische Auswertung'!F$3)),"")</f>
        <v/>
      </c>
      <c r="G152" s="37" t="str">
        <f>IFERROR(SUMIF(Datenbasis!$B:$B,CONCATENATE($C152,G$3),Datenbasis!$S:$S)/COUNTIF(Datenbasis!$B:$B,CONCATENATE($C152,'Tabellarische Auswertung'!G$3)),"")</f>
        <v/>
      </c>
      <c r="H152" s="37" t="str">
        <f>IFERROR(SUMIF(Datenbasis!$B:$B,CONCATENATE($C152,H$3),Datenbasis!$S:$S)/COUNTIF(Datenbasis!$B:$B,CONCATENATE($C152,'Tabellarische Auswertung'!H$3)),"")</f>
        <v/>
      </c>
      <c r="I152" s="37" t="str">
        <f t="shared" si="17"/>
        <v/>
      </c>
      <c r="J152" s="37" t="str">
        <f>IFERROR(SUMIF(Datenbasis!$B:$B,CONCATENATE($C152,J$3),Datenbasis!$S:$S)/COUNTIF(Datenbasis!$B:$B,CONCATENATE($C152,'Tabellarische Auswertung'!J$3)),"")</f>
        <v/>
      </c>
      <c r="K152" s="37" t="str">
        <f>IFERROR(SUMIF(Datenbasis!$B:$B,CONCATENATE($C152,K$3),Datenbasis!$S:$S)/COUNTIF(Datenbasis!$B:$B,CONCATENATE($C152,'Tabellarische Auswertung'!K$3)),"")</f>
        <v/>
      </c>
      <c r="L152" s="37" t="str">
        <f>IFERROR(SUMIF(Datenbasis!$B:$B,CONCATENATE($C152,L$3),Datenbasis!$S:$S)/COUNTIF(Datenbasis!$B:$B,CONCATENATE($C152,'Tabellarische Auswertung'!L$3)),"")</f>
        <v/>
      </c>
      <c r="M152" s="37" t="str">
        <f t="shared" si="18"/>
        <v/>
      </c>
      <c r="N152" s="37" t="str">
        <f>IFERROR(SUMIF(Datenbasis!$B:$B,CONCATENATE($C152,N$3),Datenbasis!$S:$S)/COUNTIF(Datenbasis!$B:$B,CONCATENATE($C152,'Tabellarische Auswertung'!N$3)),"")</f>
        <v/>
      </c>
      <c r="O152" s="37" t="str">
        <f>IFERROR(SUMIF(Datenbasis!$B:$B,CONCATENATE($C152,O$3),Datenbasis!$S:$S)/COUNTIF(Datenbasis!$B:$B,CONCATENATE($C152,'Tabellarische Auswertung'!O$3)),"")</f>
        <v/>
      </c>
      <c r="P152" s="37" t="str">
        <f>IFERROR(SUMIF(Datenbasis!$B:$B,CONCATENATE($C152,P$3),Datenbasis!$S:$S)/COUNTIF(Datenbasis!$B:$B,CONCATENATE($C152,'Tabellarische Auswertung'!P$3)),"")</f>
        <v/>
      </c>
      <c r="Q152" s="37" t="str">
        <f t="shared" si="19"/>
        <v/>
      </c>
      <c r="R152" s="37" t="str">
        <f>IFERROR(SUMIF(Datenbasis!$B:$B,CONCATENATE($C152,R$3),Datenbasis!$S:$S)/COUNTIF(Datenbasis!$B:$B,CONCATENATE($C152,'Tabellarische Auswertung'!R$3)),"")</f>
        <v/>
      </c>
      <c r="S152" s="37" t="str">
        <f>IFERROR(SUMIF(Datenbasis!$B:$B,CONCATENATE($C152,S$3),Datenbasis!$S:$S)/COUNTIF(Datenbasis!$B:$B,CONCATENATE($C152,'Tabellarische Auswertung'!S$3)),"")</f>
        <v/>
      </c>
      <c r="T152" s="37" t="str">
        <f>IFERROR(SUMIF(Datenbasis!$B:$B,CONCATENATE($C152,T$3),Datenbasis!$S:$S)/COUNTIF(Datenbasis!$B:$B,CONCATENATE($C152,'Tabellarische Auswertung'!T$3)),"")</f>
        <v/>
      </c>
      <c r="U152" s="37" t="str">
        <f t="shared" si="20"/>
        <v/>
      </c>
      <c r="V152" s="37" t="str">
        <f>IFERROR(SUMIF(Datenbasis!$B:$B,CONCATENATE($C152,V$3),Datenbasis!$S:$S)/COUNTIF(Datenbasis!$B:$B,CONCATENATE($C152,'Tabellarische Auswertung'!V$3)),"")</f>
        <v/>
      </c>
      <c r="W152" s="37" t="str">
        <f>IFERROR(SUMIF(Datenbasis!$B:$B,CONCATENATE($C152,W$3),Datenbasis!$S:$S)/COUNTIF(Datenbasis!$B:$B,CONCATENATE($C152,'Tabellarische Auswertung'!W$3)),"")</f>
        <v/>
      </c>
      <c r="X152" s="37" t="str">
        <f>IFERROR(SUMIF(Datenbasis!$B:$B,CONCATENATE($C152,X$3),Datenbasis!$S:$S)/COUNTIF(Datenbasis!$B:$B,CONCATENATE($C152,'Tabellarische Auswertung'!X$3)),"")</f>
        <v/>
      </c>
      <c r="Y152" s="37" t="str">
        <f t="shared" si="21"/>
        <v/>
      </c>
      <c r="Z152" s="38" t="str">
        <f t="shared" si="22"/>
        <v/>
      </c>
      <c r="AA152" s="39" t="str">
        <f t="shared" si="24"/>
        <v/>
      </c>
      <c r="AB152" s="39"/>
      <c r="AC152" s="39" t="str">
        <f t="shared" si="23"/>
        <v/>
      </c>
    </row>
    <row r="153" spans="1:29" ht="15" hidden="1">
      <c r="A153" s="35" t="str">
        <f>IF(IFERROR(INDEX(Datenbasis!I:I,MATCH($C153,Datenbasis!$F:$F,0)),"")=0,"",IFERROR(INDEX(Datenbasis!I:I,MATCH($C153,Datenbasis!$F:$F,0)),""))</f>
        <v/>
      </c>
      <c r="B153" s="35" t="str">
        <f>IF(IFERROR(INDEX(Datenbasis!E:E,MATCH($C153,Datenbasis!$F:$F,0)),"")=0,"",IFERROR(INDEX(Datenbasis!E:E,MATCH($C153,Datenbasis!$F:$F,0)),""))</f>
        <v/>
      </c>
      <c r="C153" s="36" t="str">
        <f>+IF(DropDown!B151=0," ",DropDown!B151)</f>
        <v xml:space="preserve"> </v>
      </c>
      <c r="D153" s="36" t="str">
        <f>IF(IFERROR(INDEX(Datenbasis!G:G,MATCH($C153,Datenbasis!$F:$F,0)),"")=0,"",IFERROR(INDEX(Datenbasis!G:G,MATCH($C153,Datenbasis!$F:$F,0)),""))</f>
        <v/>
      </c>
      <c r="E153" s="36" t="str">
        <f>IF(IFERROR(INDEX(Datenbasis!J:J,MATCH($C153,Datenbasis!$F:$F,0)),"")=0,"",IFERROR(INDEX(Datenbasis!J:J,MATCH($C153,Datenbasis!$F:$F,0)),""))</f>
        <v/>
      </c>
      <c r="F153" s="37" t="str">
        <f>IFERROR(SUMIF(Datenbasis!$B:$B,CONCATENATE($C153,F$3),Datenbasis!$S:$S)/COUNTIF(Datenbasis!$B:$B,CONCATENATE($C153,'Tabellarische Auswertung'!F$3)),"")</f>
        <v/>
      </c>
      <c r="G153" s="37" t="str">
        <f>IFERROR(SUMIF(Datenbasis!$B:$B,CONCATENATE($C153,G$3),Datenbasis!$S:$S)/COUNTIF(Datenbasis!$B:$B,CONCATENATE($C153,'Tabellarische Auswertung'!G$3)),"")</f>
        <v/>
      </c>
      <c r="H153" s="37" t="str">
        <f>IFERROR(SUMIF(Datenbasis!$B:$B,CONCATENATE($C153,H$3),Datenbasis!$S:$S)/COUNTIF(Datenbasis!$B:$B,CONCATENATE($C153,'Tabellarische Auswertung'!H$3)),"")</f>
        <v/>
      </c>
      <c r="I153" s="37" t="str">
        <f t="shared" si="17"/>
        <v/>
      </c>
      <c r="J153" s="37" t="str">
        <f>IFERROR(SUMIF(Datenbasis!$B:$B,CONCATENATE($C153,J$3),Datenbasis!$S:$S)/COUNTIF(Datenbasis!$B:$B,CONCATENATE($C153,'Tabellarische Auswertung'!J$3)),"")</f>
        <v/>
      </c>
      <c r="K153" s="37" t="str">
        <f>IFERROR(SUMIF(Datenbasis!$B:$B,CONCATENATE($C153,K$3),Datenbasis!$S:$S)/COUNTIF(Datenbasis!$B:$B,CONCATENATE($C153,'Tabellarische Auswertung'!K$3)),"")</f>
        <v/>
      </c>
      <c r="L153" s="37" t="str">
        <f>IFERROR(SUMIF(Datenbasis!$B:$B,CONCATENATE($C153,L$3),Datenbasis!$S:$S)/COUNTIF(Datenbasis!$B:$B,CONCATENATE($C153,'Tabellarische Auswertung'!L$3)),"")</f>
        <v/>
      </c>
      <c r="M153" s="37" t="str">
        <f t="shared" si="18"/>
        <v/>
      </c>
      <c r="N153" s="37" t="str">
        <f>IFERROR(SUMIF(Datenbasis!$B:$B,CONCATENATE($C153,N$3),Datenbasis!$S:$S)/COUNTIF(Datenbasis!$B:$B,CONCATENATE($C153,'Tabellarische Auswertung'!N$3)),"")</f>
        <v/>
      </c>
      <c r="O153" s="37" t="str">
        <f>IFERROR(SUMIF(Datenbasis!$B:$B,CONCATENATE($C153,O$3),Datenbasis!$S:$S)/COUNTIF(Datenbasis!$B:$B,CONCATENATE($C153,'Tabellarische Auswertung'!O$3)),"")</f>
        <v/>
      </c>
      <c r="P153" s="37" t="str">
        <f>IFERROR(SUMIF(Datenbasis!$B:$B,CONCATENATE($C153,P$3),Datenbasis!$S:$S)/COUNTIF(Datenbasis!$B:$B,CONCATENATE($C153,'Tabellarische Auswertung'!P$3)),"")</f>
        <v/>
      </c>
      <c r="Q153" s="37" t="str">
        <f t="shared" si="19"/>
        <v/>
      </c>
      <c r="R153" s="37" t="str">
        <f>IFERROR(SUMIF(Datenbasis!$B:$B,CONCATENATE($C153,R$3),Datenbasis!$S:$S)/COUNTIF(Datenbasis!$B:$B,CONCATENATE($C153,'Tabellarische Auswertung'!R$3)),"")</f>
        <v/>
      </c>
      <c r="S153" s="37" t="str">
        <f>IFERROR(SUMIF(Datenbasis!$B:$B,CONCATENATE($C153,S$3),Datenbasis!$S:$S)/COUNTIF(Datenbasis!$B:$B,CONCATENATE($C153,'Tabellarische Auswertung'!S$3)),"")</f>
        <v/>
      </c>
      <c r="T153" s="37" t="str">
        <f>IFERROR(SUMIF(Datenbasis!$B:$B,CONCATENATE($C153,T$3),Datenbasis!$S:$S)/COUNTIF(Datenbasis!$B:$B,CONCATENATE($C153,'Tabellarische Auswertung'!T$3)),"")</f>
        <v/>
      </c>
      <c r="U153" s="37" t="str">
        <f t="shared" si="20"/>
        <v/>
      </c>
      <c r="V153" s="37" t="str">
        <f>IFERROR(SUMIF(Datenbasis!$B:$B,CONCATENATE($C153,V$3),Datenbasis!$S:$S)/COUNTIF(Datenbasis!$B:$B,CONCATENATE($C153,'Tabellarische Auswertung'!V$3)),"")</f>
        <v/>
      </c>
      <c r="W153" s="37" t="str">
        <f>IFERROR(SUMIF(Datenbasis!$B:$B,CONCATENATE($C153,W$3),Datenbasis!$S:$S)/COUNTIF(Datenbasis!$B:$B,CONCATENATE($C153,'Tabellarische Auswertung'!W$3)),"")</f>
        <v/>
      </c>
      <c r="X153" s="37" t="str">
        <f>IFERROR(SUMIF(Datenbasis!$B:$B,CONCATENATE($C153,X$3),Datenbasis!$S:$S)/COUNTIF(Datenbasis!$B:$B,CONCATENATE($C153,'Tabellarische Auswertung'!X$3)),"")</f>
        <v/>
      </c>
      <c r="Y153" s="37" t="str">
        <f t="shared" si="21"/>
        <v/>
      </c>
      <c r="Z153" s="38" t="str">
        <f t="shared" si="22"/>
        <v/>
      </c>
      <c r="AA153" s="39" t="str">
        <f t="shared" si="24"/>
        <v/>
      </c>
      <c r="AB153" s="39"/>
      <c r="AC153" s="39" t="str">
        <f t="shared" si="23"/>
        <v/>
      </c>
    </row>
    <row r="154" spans="1:29" ht="15" hidden="1">
      <c r="A154" s="35" t="str">
        <f>IF(IFERROR(INDEX(Datenbasis!I:I,MATCH($C154,Datenbasis!$F:$F,0)),"")=0,"",IFERROR(INDEX(Datenbasis!I:I,MATCH($C154,Datenbasis!$F:$F,0)),""))</f>
        <v/>
      </c>
      <c r="B154" s="35" t="str">
        <f>IF(IFERROR(INDEX(Datenbasis!E:E,MATCH($C154,Datenbasis!$F:$F,0)),"")=0,"",IFERROR(INDEX(Datenbasis!E:E,MATCH($C154,Datenbasis!$F:$F,0)),""))</f>
        <v/>
      </c>
      <c r="C154" s="36" t="str">
        <f>+IF(DropDown!B152=0," ",DropDown!B152)</f>
        <v xml:space="preserve"> </v>
      </c>
      <c r="D154" s="36" t="str">
        <f>IF(IFERROR(INDEX(Datenbasis!G:G,MATCH($C154,Datenbasis!$F:$F,0)),"")=0,"",IFERROR(INDEX(Datenbasis!G:G,MATCH($C154,Datenbasis!$F:$F,0)),""))</f>
        <v/>
      </c>
      <c r="E154" s="36" t="str">
        <f>IF(IFERROR(INDEX(Datenbasis!J:J,MATCH($C154,Datenbasis!$F:$F,0)),"")=0,"",IFERROR(INDEX(Datenbasis!J:J,MATCH($C154,Datenbasis!$F:$F,0)),""))</f>
        <v/>
      </c>
      <c r="F154" s="37" t="str">
        <f>IFERROR(SUMIF(Datenbasis!$B:$B,CONCATENATE($C154,F$3),Datenbasis!$S:$S)/COUNTIF(Datenbasis!$B:$B,CONCATENATE($C154,'Tabellarische Auswertung'!F$3)),"")</f>
        <v/>
      </c>
      <c r="G154" s="37" t="str">
        <f>IFERROR(SUMIF(Datenbasis!$B:$B,CONCATENATE($C154,G$3),Datenbasis!$S:$S)/COUNTIF(Datenbasis!$B:$B,CONCATENATE($C154,'Tabellarische Auswertung'!G$3)),"")</f>
        <v/>
      </c>
      <c r="H154" s="37" t="str">
        <f>IFERROR(SUMIF(Datenbasis!$B:$B,CONCATENATE($C154,H$3),Datenbasis!$S:$S)/COUNTIF(Datenbasis!$B:$B,CONCATENATE($C154,'Tabellarische Auswertung'!H$3)),"")</f>
        <v/>
      </c>
      <c r="I154" s="37" t="str">
        <f t="shared" si="17"/>
        <v/>
      </c>
      <c r="J154" s="37" t="str">
        <f>IFERROR(SUMIF(Datenbasis!$B:$B,CONCATENATE($C154,J$3),Datenbasis!$S:$S)/COUNTIF(Datenbasis!$B:$B,CONCATENATE($C154,'Tabellarische Auswertung'!J$3)),"")</f>
        <v/>
      </c>
      <c r="K154" s="37" t="str">
        <f>IFERROR(SUMIF(Datenbasis!$B:$B,CONCATENATE($C154,K$3),Datenbasis!$S:$S)/COUNTIF(Datenbasis!$B:$B,CONCATENATE($C154,'Tabellarische Auswertung'!K$3)),"")</f>
        <v/>
      </c>
      <c r="L154" s="37" t="str">
        <f>IFERROR(SUMIF(Datenbasis!$B:$B,CONCATENATE($C154,L$3),Datenbasis!$S:$S)/COUNTIF(Datenbasis!$B:$B,CONCATENATE($C154,'Tabellarische Auswertung'!L$3)),"")</f>
        <v/>
      </c>
      <c r="M154" s="37" t="str">
        <f t="shared" si="18"/>
        <v/>
      </c>
      <c r="N154" s="37" t="str">
        <f>IFERROR(SUMIF(Datenbasis!$B:$B,CONCATENATE($C154,N$3),Datenbasis!$S:$S)/COUNTIF(Datenbasis!$B:$B,CONCATENATE($C154,'Tabellarische Auswertung'!N$3)),"")</f>
        <v/>
      </c>
      <c r="O154" s="37" t="str">
        <f>IFERROR(SUMIF(Datenbasis!$B:$B,CONCATENATE($C154,O$3),Datenbasis!$S:$S)/COUNTIF(Datenbasis!$B:$B,CONCATENATE($C154,'Tabellarische Auswertung'!O$3)),"")</f>
        <v/>
      </c>
      <c r="P154" s="37" t="str">
        <f>IFERROR(SUMIF(Datenbasis!$B:$B,CONCATENATE($C154,P$3),Datenbasis!$S:$S)/COUNTIF(Datenbasis!$B:$B,CONCATENATE($C154,'Tabellarische Auswertung'!P$3)),"")</f>
        <v/>
      </c>
      <c r="Q154" s="37" t="str">
        <f t="shared" si="19"/>
        <v/>
      </c>
      <c r="R154" s="37" t="str">
        <f>IFERROR(SUMIF(Datenbasis!$B:$B,CONCATENATE($C154,R$3),Datenbasis!$S:$S)/COUNTIF(Datenbasis!$B:$B,CONCATENATE($C154,'Tabellarische Auswertung'!R$3)),"")</f>
        <v/>
      </c>
      <c r="S154" s="37" t="str">
        <f>IFERROR(SUMIF(Datenbasis!$B:$B,CONCATENATE($C154,S$3),Datenbasis!$S:$S)/COUNTIF(Datenbasis!$B:$B,CONCATENATE($C154,'Tabellarische Auswertung'!S$3)),"")</f>
        <v/>
      </c>
      <c r="T154" s="37" t="str">
        <f>IFERROR(SUMIF(Datenbasis!$B:$B,CONCATENATE($C154,T$3),Datenbasis!$S:$S)/COUNTIF(Datenbasis!$B:$B,CONCATENATE($C154,'Tabellarische Auswertung'!T$3)),"")</f>
        <v/>
      </c>
      <c r="U154" s="37" t="str">
        <f t="shared" si="20"/>
        <v/>
      </c>
      <c r="V154" s="37" t="str">
        <f>IFERROR(SUMIF(Datenbasis!$B:$B,CONCATENATE($C154,V$3),Datenbasis!$S:$S)/COUNTIF(Datenbasis!$B:$B,CONCATENATE($C154,'Tabellarische Auswertung'!V$3)),"")</f>
        <v/>
      </c>
      <c r="W154" s="37" t="str">
        <f>IFERROR(SUMIF(Datenbasis!$B:$B,CONCATENATE($C154,W$3),Datenbasis!$S:$S)/COUNTIF(Datenbasis!$B:$B,CONCATENATE($C154,'Tabellarische Auswertung'!W$3)),"")</f>
        <v/>
      </c>
      <c r="X154" s="37" t="str">
        <f>IFERROR(SUMIF(Datenbasis!$B:$B,CONCATENATE($C154,X$3),Datenbasis!$S:$S)/COUNTIF(Datenbasis!$B:$B,CONCATENATE($C154,'Tabellarische Auswertung'!X$3)),"")</f>
        <v/>
      </c>
      <c r="Y154" s="37" t="str">
        <f t="shared" si="21"/>
        <v/>
      </c>
      <c r="Z154" s="38" t="str">
        <f t="shared" si="22"/>
        <v/>
      </c>
      <c r="AA154" s="39" t="str">
        <f t="shared" si="24"/>
        <v/>
      </c>
      <c r="AB154" s="39"/>
      <c r="AC154" s="39" t="str">
        <f t="shared" si="23"/>
        <v/>
      </c>
    </row>
    <row r="155" spans="1:29" ht="15" hidden="1">
      <c r="A155" s="35" t="str">
        <f>IF(IFERROR(INDEX(Datenbasis!I:I,MATCH($C155,Datenbasis!$F:$F,0)),"")=0,"",IFERROR(INDEX(Datenbasis!I:I,MATCH($C155,Datenbasis!$F:$F,0)),""))</f>
        <v/>
      </c>
      <c r="B155" s="35" t="str">
        <f>IF(IFERROR(INDEX(Datenbasis!E:E,MATCH($C155,Datenbasis!$F:$F,0)),"")=0,"",IFERROR(INDEX(Datenbasis!E:E,MATCH($C155,Datenbasis!$F:$F,0)),""))</f>
        <v/>
      </c>
      <c r="C155" s="36" t="str">
        <f>+IF(DropDown!B153=0," ",DropDown!B153)</f>
        <v xml:space="preserve"> </v>
      </c>
      <c r="D155" s="36" t="str">
        <f>IF(IFERROR(INDEX(Datenbasis!G:G,MATCH($C155,Datenbasis!$F:$F,0)),"")=0,"",IFERROR(INDEX(Datenbasis!G:G,MATCH($C155,Datenbasis!$F:$F,0)),""))</f>
        <v/>
      </c>
      <c r="E155" s="36" t="str">
        <f>IF(IFERROR(INDEX(Datenbasis!J:J,MATCH($C155,Datenbasis!$F:$F,0)),"")=0,"",IFERROR(INDEX(Datenbasis!J:J,MATCH($C155,Datenbasis!$F:$F,0)),""))</f>
        <v/>
      </c>
      <c r="F155" s="37" t="str">
        <f>IFERROR(SUMIF(Datenbasis!$B:$B,CONCATENATE($C155,F$3),Datenbasis!$S:$S)/COUNTIF(Datenbasis!$B:$B,CONCATENATE($C155,'Tabellarische Auswertung'!F$3)),"")</f>
        <v/>
      </c>
      <c r="G155" s="37" t="str">
        <f>IFERROR(SUMIF(Datenbasis!$B:$B,CONCATENATE($C155,G$3),Datenbasis!$S:$S)/COUNTIF(Datenbasis!$B:$B,CONCATENATE($C155,'Tabellarische Auswertung'!G$3)),"")</f>
        <v/>
      </c>
      <c r="H155" s="37" t="str">
        <f>IFERROR(SUMIF(Datenbasis!$B:$B,CONCATENATE($C155,H$3),Datenbasis!$S:$S)/COUNTIF(Datenbasis!$B:$B,CONCATENATE($C155,'Tabellarische Auswertung'!H$3)),"")</f>
        <v/>
      </c>
      <c r="I155" s="37" t="str">
        <f t="shared" si="17"/>
        <v/>
      </c>
      <c r="J155" s="37" t="str">
        <f>IFERROR(SUMIF(Datenbasis!$B:$B,CONCATENATE($C155,J$3),Datenbasis!$S:$S)/COUNTIF(Datenbasis!$B:$B,CONCATENATE($C155,'Tabellarische Auswertung'!J$3)),"")</f>
        <v/>
      </c>
      <c r="K155" s="37" t="str">
        <f>IFERROR(SUMIF(Datenbasis!$B:$B,CONCATENATE($C155,K$3),Datenbasis!$S:$S)/COUNTIF(Datenbasis!$B:$B,CONCATENATE($C155,'Tabellarische Auswertung'!K$3)),"")</f>
        <v/>
      </c>
      <c r="L155" s="37" t="str">
        <f>IFERROR(SUMIF(Datenbasis!$B:$B,CONCATENATE($C155,L$3),Datenbasis!$S:$S)/COUNTIF(Datenbasis!$B:$B,CONCATENATE($C155,'Tabellarische Auswertung'!L$3)),"")</f>
        <v/>
      </c>
      <c r="M155" s="37" t="str">
        <f t="shared" si="18"/>
        <v/>
      </c>
      <c r="N155" s="37" t="str">
        <f>IFERROR(SUMIF(Datenbasis!$B:$B,CONCATENATE($C155,N$3),Datenbasis!$S:$S)/COUNTIF(Datenbasis!$B:$B,CONCATENATE($C155,'Tabellarische Auswertung'!N$3)),"")</f>
        <v/>
      </c>
      <c r="O155" s="37" t="str">
        <f>IFERROR(SUMIF(Datenbasis!$B:$B,CONCATENATE($C155,O$3),Datenbasis!$S:$S)/COUNTIF(Datenbasis!$B:$B,CONCATENATE($C155,'Tabellarische Auswertung'!O$3)),"")</f>
        <v/>
      </c>
      <c r="P155" s="37" t="str">
        <f>IFERROR(SUMIF(Datenbasis!$B:$B,CONCATENATE($C155,P$3),Datenbasis!$S:$S)/COUNTIF(Datenbasis!$B:$B,CONCATENATE($C155,'Tabellarische Auswertung'!P$3)),"")</f>
        <v/>
      </c>
      <c r="Q155" s="37" t="str">
        <f t="shared" si="19"/>
        <v/>
      </c>
      <c r="R155" s="37" t="str">
        <f>IFERROR(SUMIF(Datenbasis!$B:$B,CONCATENATE($C155,R$3),Datenbasis!$S:$S)/COUNTIF(Datenbasis!$B:$B,CONCATENATE($C155,'Tabellarische Auswertung'!R$3)),"")</f>
        <v/>
      </c>
      <c r="S155" s="37" t="str">
        <f>IFERROR(SUMIF(Datenbasis!$B:$B,CONCATENATE($C155,S$3),Datenbasis!$S:$S)/COUNTIF(Datenbasis!$B:$B,CONCATENATE($C155,'Tabellarische Auswertung'!S$3)),"")</f>
        <v/>
      </c>
      <c r="T155" s="37" t="str">
        <f>IFERROR(SUMIF(Datenbasis!$B:$B,CONCATENATE($C155,T$3),Datenbasis!$S:$S)/COUNTIF(Datenbasis!$B:$B,CONCATENATE($C155,'Tabellarische Auswertung'!T$3)),"")</f>
        <v/>
      </c>
      <c r="U155" s="37" t="str">
        <f t="shared" si="20"/>
        <v/>
      </c>
      <c r="V155" s="37" t="str">
        <f>IFERROR(SUMIF(Datenbasis!$B:$B,CONCATENATE($C155,V$3),Datenbasis!$S:$S)/COUNTIF(Datenbasis!$B:$B,CONCATENATE($C155,'Tabellarische Auswertung'!V$3)),"")</f>
        <v/>
      </c>
      <c r="W155" s="37" t="str">
        <f>IFERROR(SUMIF(Datenbasis!$B:$B,CONCATENATE($C155,W$3),Datenbasis!$S:$S)/COUNTIF(Datenbasis!$B:$B,CONCATENATE($C155,'Tabellarische Auswertung'!W$3)),"")</f>
        <v/>
      </c>
      <c r="X155" s="37" t="str">
        <f>IFERROR(SUMIF(Datenbasis!$B:$B,CONCATENATE($C155,X$3),Datenbasis!$S:$S)/COUNTIF(Datenbasis!$B:$B,CONCATENATE($C155,'Tabellarische Auswertung'!X$3)),"")</f>
        <v/>
      </c>
      <c r="Y155" s="37" t="str">
        <f t="shared" si="21"/>
        <v/>
      </c>
      <c r="Z155" s="38" t="str">
        <f t="shared" si="22"/>
        <v/>
      </c>
      <c r="AA155" s="39" t="str">
        <f t="shared" si="24"/>
        <v/>
      </c>
      <c r="AB155" s="39"/>
      <c r="AC155" s="39" t="str">
        <f t="shared" si="23"/>
        <v/>
      </c>
    </row>
    <row r="156" spans="1:29" ht="15" hidden="1">
      <c r="A156" s="35" t="str">
        <f>IF(IFERROR(INDEX(Datenbasis!I:I,MATCH($C156,Datenbasis!$F:$F,0)),"")=0,"",IFERROR(INDEX(Datenbasis!I:I,MATCH($C156,Datenbasis!$F:$F,0)),""))</f>
        <v/>
      </c>
      <c r="B156" s="35" t="str">
        <f>IF(IFERROR(INDEX(Datenbasis!E:E,MATCH($C156,Datenbasis!$F:$F,0)),"")=0,"",IFERROR(INDEX(Datenbasis!E:E,MATCH($C156,Datenbasis!$F:$F,0)),""))</f>
        <v/>
      </c>
      <c r="C156" s="36" t="str">
        <f>+IF(DropDown!B154=0," ",DropDown!B154)</f>
        <v xml:space="preserve"> </v>
      </c>
      <c r="D156" s="36" t="str">
        <f>IF(IFERROR(INDEX(Datenbasis!G:G,MATCH($C156,Datenbasis!$F:$F,0)),"")=0,"",IFERROR(INDEX(Datenbasis!G:G,MATCH($C156,Datenbasis!$F:$F,0)),""))</f>
        <v/>
      </c>
      <c r="E156" s="36" t="str">
        <f>IF(IFERROR(INDEX(Datenbasis!J:J,MATCH($C156,Datenbasis!$F:$F,0)),"")=0,"",IFERROR(INDEX(Datenbasis!J:J,MATCH($C156,Datenbasis!$F:$F,0)),""))</f>
        <v/>
      </c>
      <c r="F156" s="37" t="str">
        <f>IFERROR(SUMIF(Datenbasis!$B:$B,CONCATENATE($C156,F$3),Datenbasis!$S:$S)/COUNTIF(Datenbasis!$B:$B,CONCATENATE($C156,'Tabellarische Auswertung'!F$3)),"")</f>
        <v/>
      </c>
      <c r="G156" s="37" t="str">
        <f>IFERROR(SUMIF(Datenbasis!$B:$B,CONCATENATE($C156,G$3),Datenbasis!$S:$S)/COUNTIF(Datenbasis!$B:$B,CONCATENATE($C156,'Tabellarische Auswertung'!G$3)),"")</f>
        <v/>
      </c>
      <c r="H156" s="37" t="str">
        <f>IFERROR(SUMIF(Datenbasis!$B:$B,CONCATENATE($C156,H$3),Datenbasis!$S:$S)/COUNTIF(Datenbasis!$B:$B,CONCATENATE($C156,'Tabellarische Auswertung'!H$3)),"")</f>
        <v/>
      </c>
      <c r="I156" s="37" t="str">
        <f t="shared" si="17"/>
        <v/>
      </c>
      <c r="J156" s="37" t="str">
        <f>IFERROR(SUMIF(Datenbasis!$B:$B,CONCATENATE($C156,J$3),Datenbasis!$S:$S)/COUNTIF(Datenbasis!$B:$B,CONCATENATE($C156,'Tabellarische Auswertung'!J$3)),"")</f>
        <v/>
      </c>
      <c r="K156" s="37" t="str">
        <f>IFERROR(SUMIF(Datenbasis!$B:$B,CONCATENATE($C156,K$3),Datenbasis!$S:$S)/COUNTIF(Datenbasis!$B:$B,CONCATENATE($C156,'Tabellarische Auswertung'!K$3)),"")</f>
        <v/>
      </c>
      <c r="L156" s="37" t="str">
        <f>IFERROR(SUMIF(Datenbasis!$B:$B,CONCATENATE($C156,L$3),Datenbasis!$S:$S)/COUNTIF(Datenbasis!$B:$B,CONCATENATE($C156,'Tabellarische Auswertung'!L$3)),"")</f>
        <v/>
      </c>
      <c r="M156" s="37" t="str">
        <f t="shared" si="18"/>
        <v/>
      </c>
      <c r="N156" s="37" t="str">
        <f>IFERROR(SUMIF(Datenbasis!$B:$B,CONCATENATE($C156,N$3),Datenbasis!$S:$S)/COUNTIF(Datenbasis!$B:$B,CONCATENATE($C156,'Tabellarische Auswertung'!N$3)),"")</f>
        <v/>
      </c>
      <c r="O156" s="37" t="str">
        <f>IFERROR(SUMIF(Datenbasis!$B:$B,CONCATENATE($C156,O$3),Datenbasis!$S:$S)/COUNTIF(Datenbasis!$B:$B,CONCATENATE($C156,'Tabellarische Auswertung'!O$3)),"")</f>
        <v/>
      </c>
      <c r="P156" s="37" t="str">
        <f>IFERROR(SUMIF(Datenbasis!$B:$B,CONCATENATE($C156,P$3),Datenbasis!$S:$S)/COUNTIF(Datenbasis!$B:$B,CONCATENATE($C156,'Tabellarische Auswertung'!P$3)),"")</f>
        <v/>
      </c>
      <c r="Q156" s="37" t="str">
        <f t="shared" si="19"/>
        <v/>
      </c>
      <c r="R156" s="37" t="str">
        <f>IFERROR(SUMIF(Datenbasis!$B:$B,CONCATENATE($C156,R$3),Datenbasis!$S:$S)/COUNTIF(Datenbasis!$B:$B,CONCATENATE($C156,'Tabellarische Auswertung'!R$3)),"")</f>
        <v/>
      </c>
      <c r="S156" s="37" t="str">
        <f>IFERROR(SUMIF(Datenbasis!$B:$B,CONCATENATE($C156,S$3),Datenbasis!$S:$S)/COUNTIF(Datenbasis!$B:$B,CONCATENATE($C156,'Tabellarische Auswertung'!S$3)),"")</f>
        <v/>
      </c>
      <c r="T156" s="37" t="str">
        <f>IFERROR(SUMIF(Datenbasis!$B:$B,CONCATENATE($C156,T$3),Datenbasis!$S:$S)/COUNTIF(Datenbasis!$B:$B,CONCATENATE($C156,'Tabellarische Auswertung'!T$3)),"")</f>
        <v/>
      </c>
      <c r="U156" s="37" t="str">
        <f t="shared" si="20"/>
        <v/>
      </c>
      <c r="V156" s="37" t="str">
        <f>IFERROR(SUMIF(Datenbasis!$B:$B,CONCATENATE($C156,V$3),Datenbasis!$S:$S)/COUNTIF(Datenbasis!$B:$B,CONCATENATE($C156,'Tabellarische Auswertung'!V$3)),"")</f>
        <v/>
      </c>
      <c r="W156" s="37" t="str">
        <f>IFERROR(SUMIF(Datenbasis!$B:$B,CONCATENATE($C156,W$3),Datenbasis!$S:$S)/COUNTIF(Datenbasis!$B:$B,CONCATENATE($C156,'Tabellarische Auswertung'!W$3)),"")</f>
        <v/>
      </c>
      <c r="X156" s="37" t="str">
        <f>IFERROR(SUMIF(Datenbasis!$B:$B,CONCATENATE($C156,X$3),Datenbasis!$S:$S)/COUNTIF(Datenbasis!$B:$B,CONCATENATE($C156,'Tabellarische Auswertung'!X$3)),"")</f>
        <v/>
      </c>
      <c r="Y156" s="37" t="str">
        <f t="shared" si="21"/>
        <v/>
      </c>
      <c r="Z156" s="38" t="str">
        <f t="shared" si="22"/>
        <v/>
      </c>
      <c r="AA156" s="39" t="str">
        <f t="shared" si="24"/>
        <v/>
      </c>
      <c r="AB156" s="39"/>
      <c r="AC156" s="39" t="str">
        <f t="shared" si="23"/>
        <v/>
      </c>
    </row>
    <row r="157" spans="1:29" ht="15" hidden="1">
      <c r="A157" s="35" t="str">
        <f>IF(IFERROR(INDEX(Datenbasis!I:I,MATCH($C157,Datenbasis!$F:$F,0)),"")=0,"",IFERROR(INDEX(Datenbasis!I:I,MATCH($C157,Datenbasis!$F:$F,0)),""))</f>
        <v/>
      </c>
      <c r="B157" s="35" t="str">
        <f>IF(IFERROR(INDEX(Datenbasis!E:E,MATCH($C157,Datenbasis!$F:$F,0)),"")=0,"",IFERROR(INDEX(Datenbasis!E:E,MATCH($C157,Datenbasis!$F:$F,0)),""))</f>
        <v/>
      </c>
      <c r="C157" s="36" t="str">
        <f>+IF(DropDown!B155=0," ",DropDown!B155)</f>
        <v xml:space="preserve"> </v>
      </c>
      <c r="D157" s="36" t="str">
        <f>IF(IFERROR(INDEX(Datenbasis!G:G,MATCH($C157,Datenbasis!$F:$F,0)),"")=0,"",IFERROR(INDEX(Datenbasis!G:G,MATCH($C157,Datenbasis!$F:$F,0)),""))</f>
        <v/>
      </c>
      <c r="E157" s="36" t="str">
        <f>IF(IFERROR(INDEX(Datenbasis!J:J,MATCH($C157,Datenbasis!$F:$F,0)),"")=0,"",IFERROR(INDEX(Datenbasis!J:J,MATCH($C157,Datenbasis!$F:$F,0)),""))</f>
        <v/>
      </c>
      <c r="F157" s="37" t="str">
        <f>IFERROR(SUMIF(Datenbasis!$B:$B,CONCATENATE($C157,F$3),Datenbasis!$S:$S)/COUNTIF(Datenbasis!$B:$B,CONCATENATE($C157,'Tabellarische Auswertung'!F$3)),"")</f>
        <v/>
      </c>
      <c r="G157" s="37" t="str">
        <f>IFERROR(SUMIF(Datenbasis!$B:$B,CONCATENATE($C157,G$3),Datenbasis!$S:$S)/COUNTIF(Datenbasis!$B:$B,CONCATENATE($C157,'Tabellarische Auswertung'!G$3)),"")</f>
        <v/>
      </c>
      <c r="H157" s="37" t="str">
        <f>IFERROR(SUMIF(Datenbasis!$B:$B,CONCATENATE($C157,H$3),Datenbasis!$S:$S)/COUNTIF(Datenbasis!$B:$B,CONCATENATE($C157,'Tabellarische Auswertung'!H$3)),"")</f>
        <v/>
      </c>
      <c r="I157" s="37" t="str">
        <f t="shared" si="17"/>
        <v/>
      </c>
      <c r="J157" s="37" t="str">
        <f>IFERROR(SUMIF(Datenbasis!$B:$B,CONCATENATE($C157,J$3),Datenbasis!$S:$S)/COUNTIF(Datenbasis!$B:$B,CONCATENATE($C157,'Tabellarische Auswertung'!J$3)),"")</f>
        <v/>
      </c>
      <c r="K157" s="37" t="str">
        <f>IFERROR(SUMIF(Datenbasis!$B:$B,CONCATENATE($C157,K$3),Datenbasis!$S:$S)/COUNTIF(Datenbasis!$B:$B,CONCATENATE($C157,'Tabellarische Auswertung'!K$3)),"")</f>
        <v/>
      </c>
      <c r="L157" s="37" t="str">
        <f>IFERROR(SUMIF(Datenbasis!$B:$B,CONCATENATE($C157,L$3),Datenbasis!$S:$S)/COUNTIF(Datenbasis!$B:$B,CONCATENATE($C157,'Tabellarische Auswertung'!L$3)),"")</f>
        <v/>
      </c>
      <c r="M157" s="37" t="str">
        <f t="shared" si="18"/>
        <v/>
      </c>
      <c r="N157" s="37" t="str">
        <f>IFERROR(SUMIF(Datenbasis!$B:$B,CONCATENATE($C157,N$3),Datenbasis!$S:$S)/COUNTIF(Datenbasis!$B:$B,CONCATENATE($C157,'Tabellarische Auswertung'!N$3)),"")</f>
        <v/>
      </c>
      <c r="O157" s="37" t="str">
        <f>IFERROR(SUMIF(Datenbasis!$B:$B,CONCATENATE($C157,O$3),Datenbasis!$S:$S)/COUNTIF(Datenbasis!$B:$B,CONCATENATE($C157,'Tabellarische Auswertung'!O$3)),"")</f>
        <v/>
      </c>
      <c r="P157" s="37" t="str">
        <f>IFERROR(SUMIF(Datenbasis!$B:$B,CONCATENATE($C157,P$3),Datenbasis!$S:$S)/COUNTIF(Datenbasis!$B:$B,CONCATENATE($C157,'Tabellarische Auswertung'!P$3)),"")</f>
        <v/>
      </c>
      <c r="Q157" s="37" t="str">
        <f t="shared" si="19"/>
        <v/>
      </c>
      <c r="R157" s="37" t="str">
        <f>IFERROR(SUMIF(Datenbasis!$B:$B,CONCATENATE($C157,R$3),Datenbasis!$S:$S)/COUNTIF(Datenbasis!$B:$B,CONCATENATE($C157,'Tabellarische Auswertung'!R$3)),"")</f>
        <v/>
      </c>
      <c r="S157" s="37" t="str">
        <f>IFERROR(SUMIF(Datenbasis!$B:$B,CONCATENATE($C157,S$3),Datenbasis!$S:$S)/COUNTIF(Datenbasis!$B:$B,CONCATENATE($C157,'Tabellarische Auswertung'!S$3)),"")</f>
        <v/>
      </c>
      <c r="T157" s="37" t="str">
        <f>IFERROR(SUMIF(Datenbasis!$B:$B,CONCATENATE($C157,T$3),Datenbasis!$S:$S)/COUNTIF(Datenbasis!$B:$B,CONCATENATE($C157,'Tabellarische Auswertung'!T$3)),"")</f>
        <v/>
      </c>
      <c r="U157" s="37" t="str">
        <f t="shared" si="20"/>
        <v/>
      </c>
      <c r="V157" s="37" t="str">
        <f>IFERROR(SUMIF(Datenbasis!$B:$B,CONCATENATE($C157,V$3),Datenbasis!$S:$S)/COUNTIF(Datenbasis!$B:$B,CONCATENATE($C157,'Tabellarische Auswertung'!V$3)),"")</f>
        <v/>
      </c>
      <c r="W157" s="37" t="str">
        <f>IFERROR(SUMIF(Datenbasis!$B:$B,CONCATENATE($C157,W$3),Datenbasis!$S:$S)/COUNTIF(Datenbasis!$B:$B,CONCATENATE($C157,'Tabellarische Auswertung'!W$3)),"")</f>
        <v/>
      </c>
      <c r="X157" s="37" t="str">
        <f>IFERROR(SUMIF(Datenbasis!$B:$B,CONCATENATE($C157,X$3),Datenbasis!$S:$S)/COUNTIF(Datenbasis!$B:$B,CONCATENATE($C157,'Tabellarische Auswertung'!X$3)),"")</f>
        <v/>
      </c>
      <c r="Y157" s="37" t="str">
        <f t="shared" si="21"/>
        <v/>
      </c>
      <c r="Z157" s="38" t="str">
        <f t="shared" si="22"/>
        <v/>
      </c>
      <c r="AA157" s="39" t="str">
        <f t="shared" si="24"/>
        <v/>
      </c>
      <c r="AB157" s="39"/>
      <c r="AC157" s="39" t="str">
        <f t="shared" si="23"/>
        <v/>
      </c>
    </row>
    <row r="158" spans="1:29" ht="15" hidden="1">
      <c r="A158" s="35" t="str">
        <f>IF(IFERROR(INDEX(Datenbasis!I:I,MATCH($C158,Datenbasis!$F:$F,0)),"")=0,"",IFERROR(INDEX(Datenbasis!I:I,MATCH($C158,Datenbasis!$F:$F,0)),""))</f>
        <v/>
      </c>
      <c r="B158" s="35" t="str">
        <f>IF(IFERROR(INDEX(Datenbasis!E:E,MATCH($C158,Datenbasis!$F:$F,0)),"")=0,"",IFERROR(INDEX(Datenbasis!E:E,MATCH($C158,Datenbasis!$F:$F,0)),""))</f>
        <v/>
      </c>
      <c r="C158" s="36" t="str">
        <f>+IF(DropDown!B156=0," ",DropDown!B156)</f>
        <v xml:space="preserve"> </v>
      </c>
      <c r="D158" s="36" t="str">
        <f>IF(IFERROR(INDEX(Datenbasis!G:G,MATCH($C158,Datenbasis!$F:$F,0)),"")=0,"",IFERROR(INDEX(Datenbasis!G:G,MATCH($C158,Datenbasis!$F:$F,0)),""))</f>
        <v/>
      </c>
      <c r="E158" s="36" t="str">
        <f>IF(IFERROR(INDEX(Datenbasis!J:J,MATCH($C158,Datenbasis!$F:$F,0)),"")=0,"",IFERROR(INDEX(Datenbasis!J:J,MATCH($C158,Datenbasis!$F:$F,0)),""))</f>
        <v/>
      </c>
      <c r="F158" s="37" t="str">
        <f>IFERROR(SUMIF(Datenbasis!$B:$B,CONCATENATE($C158,F$3),Datenbasis!$S:$S)/COUNTIF(Datenbasis!$B:$B,CONCATENATE($C158,'Tabellarische Auswertung'!F$3)),"")</f>
        <v/>
      </c>
      <c r="G158" s="37" t="str">
        <f>IFERROR(SUMIF(Datenbasis!$B:$B,CONCATENATE($C158,G$3),Datenbasis!$S:$S)/COUNTIF(Datenbasis!$B:$B,CONCATENATE($C158,'Tabellarische Auswertung'!G$3)),"")</f>
        <v/>
      </c>
      <c r="H158" s="37" t="str">
        <f>IFERROR(SUMIF(Datenbasis!$B:$B,CONCATENATE($C158,H$3),Datenbasis!$S:$S)/COUNTIF(Datenbasis!$B:$B,CONCATENATE($C158,'Tabellarische Auswertung'!H$3)),"")</f>
        <v/>
      </c>
      <c r="I158" s="37" t="str">
        <f t="shared" si="17"/>
        <v/>
      </c>
      <c r="J158" s="37" t="str">
        <f>IFERROR(SUMIF(Datenbasis!$B:$B,CONCATENATE($C158,J$3),Datenbasis!$S:$S)/COUNTIF(Datenbasis!$B:$B,CONCATENATE($C158,'Tabellarische Auswertung'!J$3)),"")</f>
        <v/>
      </c>
      <c r="K158" s="37" t="str">
        <f>IFERROR(SUMIF(Datenbasis!$B:$B,CONCATENATE($C158,K$3),Datenbasis!$S:$S)/COUNTIF(Datenbasis!$B:$B,CONCATENATE($C158,'Tabellarische Auswertung'!K$3)),"")</f>
        <v/>
      </c>
      <c r="L158" s="37" t="str">
        <f>IFERROR(SUMIF(Datenbasis!$B:$B,CONCATENATE($C158,L$3),Datenbasis!$S:$S)/COUNTIF(Datenbasis!$B:$B,CONCATENATE($C158,'Tabellarische Auswertung'!L$3)),"")</f>
        <v/>
      </c>
      <c r="M158" s="37" t="str">
        <f t="shared" si="18"/>
        <v/>
      </c>
      <c r="N158" s="37" t="str">
        <f>IFERROR(SUMIF(Datenbasis!$B:$B,CONCATENATE($C158,N$3),Datenbasis!$S:$S)/COUNTIF(Datenbasis!$B:$B,CONCATENATE($C158,'Tabellarische Auswertung'!N$3)),"")</f>
        <v/>
      </c>
      <c r="O158" s="37" t="str">
        <f>IFERROR(SUMIF(Datenbasis!$B:$B,CONCATENATE($C158,O$3),Datenbasis!$S:$S)/COUNTIF(Datenbasis!$B:$B,CONCATENATE($C158,'Tabellarische Auswertung'!O$3)),"")</f>
        <v/>
      </c>
      <c r="P158" s="37" t="str">
        <f>IFERROR(SUMIF(Datenbasis!$B:$B,CONCATENATE($C158,P$3),Datenbasis!$S:$S)/COUNTIF(Datenbasis!$B:$B,CONCATENATE($C158,'Tabellarische Auswertung'!P$3)),"")</f>
        <v/>
      </c>
      <c r="Q158" s="37" t="str">
        <f t="shared" si="19"/>
        <v/>
      </c>
      <c r="R158" s="37" t="str">
        <f>IFERROR(SUMIF(Datenbasis!$B:$B,CONCATENATE($C158,R$3),Datenbasis!$S:$S)/COUNTIF(Datenbasis!$B:$B,CONCATENATE($C158,'Tabellarische Auswertung'!R$3)),"")</f>
        <v/>
      </c>
      <c r="S158" s="37" t="str">
        <f>IFERROR(SUMIF(Datenbasis!$B:$B,CONCATENATE($C158,S$3),Datenbasis!$S:$S)/COUNTIF(Datenbasis!$B:$B,CONCATENATE($C158,'Tabellarische Auswertung'!S$3)),"")</f>
        <v/>
      </c>
      <c r="T158" s="37" t="str">
        <f>IFERROR(SUMIF(Datenbasis!$B:$B,CONCATENATE($C158,T$3),Datenbasis!$S:$S)/COUNTIF(Datenbasis!$B:$B,CONCATENATE($C158,'Tabellarische Auswertung'!T$3)),"")</f>
        <v/>
      </c>
      <c r="U158" s="37" t="str">
        <f t="shared" si="20"/>
        <v/>
      </c>
      <c r="V158" s="37" t="str">
        <f>IFERROR(SUMIF(Datenbasis!$B:$B,CONCATENATE($C158,V$3),Datenbasis!$S:$S)/COUNTIF(Datenbasis!$B:$B,CONCATENATE($C158,'Tabellarische Auswertung'!V$3)),"")</f>
        <v/>
      </c>
      <c r="W158" s="37" t="str">
        <f>IFERROR(SUMIF(Datenbasis!$B:$B,CONCATENATE($C158,W$3),Datenbasis!$S:$S)/COUNTIF(Datenbasis!$B:$B,CONCATENATE($C158,'Tabellarische Auswertung'!W$3)),"")</f>
        <v/>
      </c>
      <c r="X158" s="37" t="str">
        <f>IFERROR(SUMIF(Datenbasis!$B:$B,CONCATENATE($C158,X$3),Datenbasis!$S:$S)/COUNTIF(Datenbasis!$B:$B,CONCATENATE($C158,'Tabellarische Auswertung'!X$3)),"")</f>
        <v/>
      </c>
      <c r="Y158" s="37" t="str">
        <f t="shared" si="21"/>
        <v/>
      </c>
      <c r="Z158" s="38" t="str">
        <f t="shared" si="22"/>
        <v/>
      </c>
      <c r="AA158" s="39" t="str">
        <f t="shared" si="24"/>
        <v/>
      </c>
      <c r="AB158" s="39"/>
      <c r="AC158" s="39" t="str">
        <f t="shared" si="23"/>
        <v/>
      </c>
    </row>
    <row r="159" spans="1:29" ht="15" hidden="1">
      <c r="A159" s="35" t="str">
        <f>IF(IFERROR(INDEX(Datenbasis!I:I,MATCH($C159,Datenbasis!$F:$F,0)),"")=0,"",IFERROR(INDEX(Datenbasis!I:I,MATCH($C159,Datenbasis!$F:$F,0)),""))</f>
        <v/>
      </c>
      <c r="B159" s="35" t="str">
        <f>IF(IFERROR(INDEX(Datenbasis!E:E,MATCH($C159,Datenbasis!$F:$F,0)),"")=0,"",IFERROR(INDEX(Datenbasis!E:E,MATCH($C159,Datenbasis!$F:$F,0)),""))</f>
        <v/>
      </c>
      <c r="C159" s="36" t="str">
        <f>+IF(DropDown!B157=0," ",DropDown!B157)</f>
        <v xml:space="preserve"> </v>
      </c>
      <c r="D159" s="36" t="str">
        <f>IF(IFERROR(INDEX(Datenbasis!G:G,MATCH($C159,Datenbasis!$F:$F,0)),"")=0,"",IFERROR(INDEX(Datenbasis!G:G,MATCH($C159,Datenbasis!$F:$F,0)),""))</f>
        <v/>
      </c>
      <c r="E159" s="36" t="str">
        <f>IF(IFERROR(INDEX(Datenbasis!J:J,MATCH($C159,Datenbasis!$F:$F,0)),"")=0,"",IFERROR(INDEX(Datenbasis!J:J,MATCH($C159,Datenbasis!$F:$F,0)),""))</f>
        <v/>
      </c>
      <c r="F159" s="37" t="str">
        <f>IFERROR(SUMIF(Datenbasis!$B:$B,CONCATENATE($C159,F$3),Datenbasis!$S:$S)/COUNTIF(Datenbasis!$B:$B,CONCATENATE($C159,'Tabellarische Auswertung'!F$3)),"")</f>
        <v/>
      </c>
      <c r="G159" s="37" t="str">
        <f>IFERROR(SUMIF(Datenbasis!$B:$B,CONCATENATE($C159,G$3),Datenbasis!$S:$S)/COUNTIF(Datenbasis!$B:$B,CONCATENATE($C159,'Tabellarische Auswertung'!G$3)),"")</f>
        <v/>
      </c>
      <c r="H159" s="37" t="str">
        <f>IFERROR(SUMIF(Datenbasis!$B:$B,CONCATENATE($C159,H$3),Datenbasis!$S:$S)/COUNTIF(Datenbasis!$B:$B,CONCATENATE($C159,'Tabellarische Auswertung'!H$3)),"")</f>
        <v/>
      </c>
      <c r="I159" s="37" t="str">
        <f t="shared" si="17"/>
        <v/>
      </c>
      <c r="J159" s="37" t="str">
        <f>IFERROR(SUMIF(Datenbasis!$B:$B,CONCATENATE($C159,J$3),Datenbasis!$S:$S)/COUNTIF(Datenbasis!$B:$B,CONCATENATE($C159,'Tabellarische Auswertung'!J$3)),"")</f>
        <v/>
      </c>
      <c r="K159" s="37" t="str">
        <f>IFERROR(SUMIF(Datenbasis!$B:$B,CONCATENATE($C159,K$3),Datenbasis!$S:$S)/COUNTIF(Datenbasis!$B:$B,CONCATENATE($C159,'Tabellarische Auswertung'!K$3)),"")</f>
        <v/>
      </c>
      <c r="L159" s="37" t="str">
        <f>IFERROR(SUMIF(Datenbasis!$B:$B,CONCATENATE($C159,L$3),Datenbasis!$S:$S)/COUNTIF(Datenbasis!$B:$B,CONCATENATE($C159,'Tabellarische Auswertung'!L$3)),"")</f>
        <v/>
      </c>
      <c r="M159" s="37" t="str">
        <f t="shared" si="18"/>
        <v/>
      </c>
      <c r="N159" s="37" t="str">
        <f>IFERROR(SUMIF(Datenbasis!$B:$B,CONCATENATE($C159,N$3),Datenbasis!$S:$S)/COUNTIF(Datenbasis!$B:$B,CONCATENATE($C159,'Tabellarische Auswertung'!N$3)),"")</f>
        <v/>
      </c>
      <c r="O159" s="37" t="str">
        <f>IFERROR(SUMIF(Datenbasis!$B:$B,CONCATENATE($C159,O$3),Datenbasis!$S:$S)/COUNTIF(Datenbasis!$B:$B,CONCATENATE($C159,'Tabellarische Auswertung'!O$3)),"")</f>
        <v/>
      </c>
      <c r="P159" s="37" t="str">
        <f>IFERROR(SUMIF(Datenbasis!$B:$B,CONCATENATE($C159,P$3),Datenbasis!$S:$S)/COUNTIF(Datenbasis!$B:$B,CONCATENATE($C159,'Tabellarische Auswertung'!P$3)),"")</f>
        <v/>
      </c>
      <c r="Q159" s="37" t="str">
        <f t="shared" si="19"/>
        <v/>
      </c>
      <c r="R159" s="37" t="str">
        <f>IFERROR(SUMIF(Datenbasis!$B:$B,CONCATENATE($C159,R$3),Datenbasis!$S:$S)/COUNTIF(Datenbasis!$B:$B,CONCATENATE($C159,'Tabellarische Auswertung'!R$3)),"")</f>
        <v/>
      </c>
      <c r="S159" s="37" t="str">
        <f>IFERROR(SUMIF(Datenbasis!$B:$B,CONCATENATE($C159,S$3),Datenbasis!$S:$S)/COUNTIF(Datenbasis!$B:$B,CONCATENATE($C159,'Tabellarische Auswertung'!S$3)),"")</f>
        <v/>
      </c>
      <c r="T159" s="37" t="str">
        <f>IFERROR(SUMIF(Datenbasis!$B:$B,CONCATENATE($C159,T$3),Datenbasis!$S:$S)/COUNTIF(Datenbasis!$B:$B,CONCATENATE($C159,'Tabellarische Auswertung'!T$3)),"")</f>
        <v/>
      </c>
      <c r="U159" s="37" t="str">
        <f t="shared" si="20"/>
        <v/>
      </c>
      <c r="V159" s="37" t="str">
        <f>IFERROR(SUMIF(Datenbasis!$B:$B,CONCATENATE($C159,V$3),Datenbasis!$S:$S)/COUNTIF(Datenbasis!$B:$B,CONCATENATE($C159,'Tabellarische Auswertung'!V$3)),"")</f>
        <v/>
      </c>
      <c r="W159" s="37" t="str">
        <f>IFERROR(SUMIF(Datenbasis!$B:$B,CONCATENATE($C159,W$3),Datenbasis!$S:$S)/COUNTIF(Datenbasis!$B:$B,CONCATENATE($C159,'Tabellarische Auswertung'!W$3)),"")</f>
        <v/>
      </c>
      <c r="X159" s="37" t="str">
        <f>IFERROR(SUMIF(Datenbasis!$B:$B,CONCATENATE($C159,X$3),Datenbasis!$S:$S)/COUNTIF(Datenbasis!$B:$B,CONCATENATE($C159,'Tabellarische Auswertung'!X$3)),"")</f>
        <v/>
      </c>
      <c r="Y159" s="37" t="str">
        <f t="shared" si="21"/>
        <v/>
      </c>
      <c r="Z159" s="38" t="str">
        <f t="shared" si="22"/>
        <v/>
      </c>
      <c r="AA159" s="39" t="str">
        <f t="shared" si="24"/>
        <v/>
      </c>
      <c r="AB159" s="39"/>
      <c r="AC159" s="39" t="str">
        <f t="shared" si="23"/>
        <v/>
      </c>
    </row>
    <row r="160" spans="1:29" ht="15" hidden="1">
      <c r="A160" s="35" t="str">
        <f>IF(IFERROR(INDEX(Datenbasis!I:I,MATCH($C160,Datenbasis!$F:$F,0)),"")=0,"",IFERROR(INDEX(Datenbasis!I:I,MATCH($C160,Datenbasis!$F:$F,0)),""))</f>
        <v/>
      </c>
      <c r="B160" s="35" t="str">
        <f>IF(IFERROR(INDEX(Datenbasis!E:E,MATCH($C160,Datenbasis!$F:$F,0)),"")=0,"",IFERROR(INDEX(Datenbasis!E:E,MATCH($C160,Datenbasis!$F:$F,0)),""))</f>
        <v/>
      </c>
      <c r="C160" s="36" t="str">
        <f>+IF(DropDown!B158=0," ",DropDown!B158)</f>
        <v xml:space="preserve"> </v>
      </c>
      <c r="D160" s="36" t="str">
        <f>IF(IFERROR(INDEX(Datenbasis!G:G,MATCH($C160,Datenbasis!$F:$F,0)),"")=0,"",IFERROR(INDEX(Datenbasis!G:G,MATCH($C160,Datenbasis!$F:$F,0)),""))</f>
        <v/>
      </c>
      <c r="E160" s="36" t="str">
        <f>IF(IFERROR(INDEX(Datenbasis!J:J,MATCH($C160,Datenbasis!$F:$F,0)),"")=0,"",IFERROR(INDEX(Datenbasis!J:J,MATCH($C160,Datenbasis!$F:$F,0)),""))</f>
        <v/>
      </c>
      <c r="F160" s="37" t="str">
        <f>IFERROR(SUMIF(Datenbasis!$B:$B,CONCATENATE($C160,F$3),Datenbasis!$S:$S)/COUNTIF(Datenbasis!$B:$B,CONCATENATE($C160,'Tabellarische Auswertung'!F$3)),"")</f>
        <v/>
      </c>
      <c r="G160" s="37" t="str">
        <f>IFERROR(SUMIF(Datenbasis!$B:$B,CONCATENATE($C160,G$3),Datenbasis!$S:$S)/COUNTIF(Datenbasis!$B:$B,CONCATENATE($C160,'Tabellarische Auswertung'!G$3)),"")</f>
        <v/>
      </c>
      <c r="H160" s="37" t="str">
        <f>IFERROR(SUMIF(Datenbasis!$B:$B,CONCATENATE($C160,H$3),Datenbasis!$S:$S)/COUNTIF(Datenbasis!$B:$B,CONCATENATE($C160,'Tabellarische Auswertung'!H$3)),"")</f>
        <v/>
      </c>
      <c r="I160" s="37" t="str">
        <f t="shared" si="17"/>
        <v/>
      </c>
      <c r="J160" s="37" t="str">
        <f>IFERROR(SUMIF(Datenbasis!$B:$B,CONCATENATE($C160,J$3),Datenbasis!$S:$S)/COUNTIF(Datenbasis!$B:$B,CONCATENATE($C160,'Tabellarische Auswertung'!J$3)),"")</f>
        <v/>
      </c>
      <c r="K160" s="37" t="str">
        <f>IFERROR(SUMIF(Datenbasis!$B:$B,CONCATENATE($C160,K$3),Datenbasis!$S:$S)/COUNTIF(Datenbasis!$B:$B,CONCATENATE($C160,'Tabellarische Auswertung'!K$3)),"")</f>
        <v/>
      </c>
      <c r="L160" s="37" t="str">
        <f>IFERROR(SUMIF(Datenbasis!$B:$B,CONCATENATE($C160,L$3),Datenbasis!$S:$S)/COUNTIF(Datenbasis!$B:$B,CONCATENATE($C160,'Tabellarische Auswertung'!L$3)),"")</f>
        <v/>
      </c>
      <c r="M160" s="37" t="str">
        <f t="shared" si="18"/>
        <v/>
      </c>
      <c r="N160" s="37" t="str">
        <f>IFERROR(SUMIF(Datenbasis!$B:$B,CONCATENATE($C160,N$3),Datenbasis!$S:$S)/COUNTIF(Datenbasis!$B:$B,CONCATENATE($C160,'Tabellarische Auswertung'!N$3)),"")</f>
        <v/>
      </c>
      <c r="O160" s="37" t="str">
        <f>IFERROR(SUMIF(Datenbasis!$B:$B,CONCATENATE($C160,O$3),Datenbasis!$S:$S)/COUNTIF(Datenbasis!$B:$B,CONCATENATE($C160,'Tabellarische Auswertung'!O$3)),"")</f>
        <v/>
      </c>
      <c r="P160" s="37" t="str">
        <f>IFERROR(SUMIF(Datenbasis!$B:$B,CONCATENATE($C160,P$3),Datenbasis!$S:$S)/COUNTIF(Datenbasis!$B:$B,CONCATENATE($C160,'Tabellarische Auswertung'!P$3)),"")</f>
        <v/>
      </c>
      <c r="Q160" s="37" t="str">
        <f t="shared" si="19"/>
        <v/>
      </c>
      <c r="R160" s="37" t="str">
        <f>IFERROR(SUMIF(Datenbasis!$B:$B,CONCATENATE($C160,R$3),Datenbasis!$S:$S)/COUNTIF(Datenbasis!$B:$B,CONCATENATE($C160,'Tabellarische Auswertung'!R$3)),"")</f>
        <v/>
      </c>
      <c r="S160" s="37" t="str">
        <f>IFERROR(SUMIF(Datenbasis!$B:$B,CONCATENATE($C160,S$3),Datenbasis!$S:$S)/COUNTIF(Datenbasis!$B:$B,CONCATENATE($C160,'Tabellarische Auswertung'!S$3)),"")</f>
        <v/>
      </c>
      <c r="T160" s="37" t="str">
        <f>IFERROR(SUMIF(Datenbasis!$B:$B,CONCATENATE($C160,T$3),Datenbasis!$S:$S)/COUNTIF(Datenbasis!$B:$B,CONCATENATE($C160,'Tabellarische Auswertung'!T$3)),"")</f>
        <v/>
      </c>
      <c r="U160" s="37" t="str">
        <f t="shared" si="20"/>
        <v/>
      </c>
      <c r="V160" s="37" t="str">
        <f>IFERROR(SUMIF(Datenbasis!$B:$B,CONCATENATE($C160,V$3),Datenbasis!$S:$S)/COUNTIF(Datenbasis!$B:$B,CONCATENATE($C160,'Tabellarische Auswertung'!V$3)),"")</f>
        <v/>
      </c>
      <c r="W160" s="37" t="str">
        <f>IFERROR(SUMIF(Datenbasis!$B:$B,CONCATENATE($C160,W$3),Datenbasis!$S:$S)/COUNTIF(Datenbasis!$B:$B,CONCATENATE($C160,'Tabellarische Auswertung'!W$3)),"")</f>
        <v/>
      </c>
      <c r="X160" s="37" t="str">
        <f>IFERROR(SUMIF(Datenbasis!$B:$B,CONCATENATE($C160,X$3),Datenbasis!$S:$S)/COUNTIF(Datenbasis!$B:$B,CONCATENATE($C160,'Tabellarische Auswertung'!X$3)),"")</f>
        <v/>
      </c>
      <c r="Y160" s="37" t="str">
        <f t="shared" si="21"/>
        <v/>
      </c>
      <c r="Z160" s="38" t="str">
        <f t="shared" si="22"/>
        <v/>
      </c>
      <c r="AA160" s="39" t="str">
        <f t="shared" si="24"/>
        <v/>
      </c>
      <c r="AB160" s="39"/>
      <c r="AC160" s="39" t="str">
        <f t="shared" si="23"/>
        <v/>
      </c>
    </row>
    <row r="161" spans="1:29" ht="15" hidden="1">
      <c r="A161" s="35" t="str">
        <f>IF(IFERROR(INDEX(Datenbasis!I:I,MATCH($C161,Datenbasis!$F:$F,0)),"")=0,"",IFERROR(INDEX(Datenbasis!I:I,MATCH($C161,Datenbasis!$F:$F,0)),""))</f>
        <v/>
      </c>
      <c r="B161" s="35" t="str">
        <f>IF(IFERROR(INDEX(Datenbasis!E:E,MATCH($C161,Datenbasis!$F:$F,0)),"")=0,"",IFERROR(INDEX(Datenbasis!E:E,MATCH($C161,Datenbasis!$F:$F,0)),""))</f>
        <v/>
      </c>
      <c r="C161" s="36" t="str">
        <f>+IF(DropDown!B159=0," ",DropDown!B159)</f>
        <v xml:space="preserve"> </v>
      </c>
      <c r="D161" s="36" t="str">
        <f>IF(IFERROR(INDEX(Datenbasis!G:G,MATCH($C161,Datenbasis!$F:$F,0)),"")=0,"",IFERROR(INDEX(Datenbasis!G:G,MATCH($C161,Datenbasis!$F:$F,0)),""))</f>
        <v/>
      </c>
      <c r="E161" s="36" t="str">
        <f>IF(IFERROR(INDEX(Datenbasis!J:J,MATCH($C161,Datenbasis!$F:$F,0)),"")=0,"",IFERROR(INDEX(Datenbasis!J:J,MATCH($C161,Datenbasis!$F:$F,0)),""))</f>
        <v/>
      </c>
      <c r="F161" s="37" t="str">
        <f>IFERROR(SUMIF(Datenbasis!$B:$B,CONCATENATE($C161,F$3),Datenbasis!$S:$S)/COUNTIF(Datenbasis!$B:$B,CONCATENATE($C161,'Tabellarische Auswertung'!F$3)),"")</f>
        <v/>
      </c>
      <c r="G161" s="37" t="str">
        <f>IFERROR(SUMIF(Datenbasis!$B:$B,CONCATENATE($C161,G$3),Datenbasis!$S:$S)/COUNTIF(Datenbasis!$B:$B,CONCATENATE($C161,'Tabellarische Auswertung'!G$3)),"")</f>
        <v/>
      </c>
      <c r="H161" s="37" t="str">
        <f>IFERROR(SUMIF(Datenbasis!$B:$B,CONCATENATE($C161,H$3),Datenbasis!$S:$S)/COUNTIF(Datenbasis!$B:$B,CONCATENATE($C161,'Tabellarische Auswertung'!H$3)),"")</f>
        <v/>
      </c>
      <c r="I161" s="37" t="str">
        <f t="shared" si="17"/>
        <v/>
      </c>
      <c r="J161" s="37" t="str">
        <f>IFERROR(SUMIF(Datenbasis!$B:$B,CONCATENATE($C161,J$3),Datenbasis!$S:$S)/COUNTIF(Datenbasis!$B:$B,CONCATENATE($C161,'Tabellarische Auswertung'!J$3)),"")</f>
        <v/>
      </c>
      <c r="K161" s="37" t="str">
        <f>IFERROR(SUMIF(Datenbasis!$B:$B,CONCATENATE($C161,K$3),Datenbasis!$S:$S)/COUNTIF(Datenbasis!$B:$B,CONCATENATE($C161,'Tabellarische Auswertung'!K$3)),"")</f>
        <v/>
      </c>
      <c r="L161" s="37" t="str">
        <f>IFERROR(SUMIF(Datenbasis!$B:$B,CONCATENATE($C161,L$3),Datenbasis!$S:$S)/COUNTIF(Datenbasis!$B:$B,CONCATENATE($C161,'Tabellarische Auswertung'!L$3)),"")</f>
        <v/>
      </c>
      <c r="M161" s="37" t="str">
        <f t="shared" si="18"/>
        <v/>
      </c>
      <c r="N161" s="37" t="str">
        <f>IFERROR(SUMIF(Datenbasis!$B:$B,CONCATENATE($C161,N$3),Datenbasis!$S:$S)/COUNTIF(Datenbasis!$B:$B,CONCATENATE($C161,'Tabellarische Auswertung'!N$3)),"")</f>
        <v/>
      </c>
      <c r="O161" s="37" t="str">
        <f>IFERROR(SUMIF(Datenbasis!$B:$B,CONCATENATE($C161,O$3),Datenbasis!$S:$S)/COUNTIF(Datenbasis!$B:$B,CONCATENATE($C161,'Tabellarische Auswertung'!O$3)),"")</f>
        <v/>
      </c>
      <c r="P161" s="37" t="str">
        <f>IFERROR(SUMIF(Datenbasis!$B:$B,CONCATENATE($C161,P$3),Datenbasis!$S:$S)/COUNTIF(Datenbasis!$B:$B,CONCATENATE($C161,'Tabellarische Auswertung'!P$3)),"")</f>
        <v/>
      </c>
      <c r="Q161" s="37" t="str">
        <f t="shared" si="19"/>
        <v/>
      </c>
      <c r="R161" s="37" t="str">
        <f>IFERROR(SUMIF(Datenbasis!$B:$B,CONCATENATE($C161,R$3),Datenbasis!$S:$S)/COUNTIF(Datenbasis!$B:$B,CONCATENATE($C161,'Tabellarische Auswertung'!R$3)),"")</f>
        <v/>
      </c>
      <c r="S161" s="37" t="str">
        <f>IFERROR(SUMIF(Datenbasis!$B:$B,CONCATENATE($C161,S$3),Datenbasis!$S:$S)/COUNTIF(Datenbasis!$B:$B,CONCATENATE($C161,'Tabellarische Auswertung'!S$3)),"")</f>
        <v/>
      </c>
      <c r="T161" s="37" t="str">
        <f>IFERROR(SUMIF(Datenbasis!$B:$B,CONCATENATE($C161,T$3),Datenbasis!$S:$S)/COUNTIF(Datenbasis!$B:$B,CONCATENATE($C161,'Tabellarische Auswertung'!T$3)),"")</f>
        <v/>
      </c>
      <c r="U161" s="37" t="str">
        <f t="shared" si="20"/>
        <v/>
      </c>
      <c r="V161" s="37" t="str">
        <f>IFERROR(SUMIF(Datenbasis!$B:$B,CONCATENATE($C161,V$3),Datenbasis!$S:$S)/COUNTIF(Datenbasis!$B:$B,CONCATENATE($C161,'Tabellarische Auswertung'!V$3)),"")</f>
        <v/>
      </c>
      <c r="W161" s="37" t="str">
        <f>IFERROR(SUMIF(Datenbasis!$B:$B,CONCATENATE($C161,W$3),Datenbasis!$S:$S)/COUNTIF(Datenbasis!$B:$B,CONCATENATE($C161,'Tabellarische Auswertung'!W$3)),"")</f>
        <v/>
      </c>
      <c r="X161" s="37" t="str">
        <f>IFERROR(SUMIF(Datenbasis!$B:$B,CONCATENATE($C161,X$3),Datenbasis!$S:$S)/COUNTIF(Datenbasis!$B:$B,CONCATENATE($C161,'Tabellarische Auswertung'!X$3)),"")</f>
        <v/>
      </c>
      <c r="Y161" s="37" t="str">
        <f t="shared" si="21"/>
        <v/>
      </c>
      <c r="Z161" s="38" t="str">
        <f t="shared" si="22"/>
        <v/>
      </c>
      <c r="AA161" s="39" t="str">
        <f t="shared" si="24"/>
        <v/>
      </c>
      <c r="AB161" s="39"/>
      <c r="AC161" s="39" t="str">
        <f t="shared" si="23"/>
        <v/>
      </c>
    </row>
    <row r="162" spans="1:29" ht="15" hidden="1">
      <c r="A162" s="35" t="str">
        <f>IF(IFERROR(INDEX(Datenbasis!I:I,MATCH($C162,Datenbasis!$F:$F,0)),"")=0,"",IFERROR(INDEX(Datenbasis!I:I,MATCH($C162,Datenbasis!$F:$F,0)),""))</f>
        <v/>
      </c>
      <c r="B162" s="35" t="str">
        <f>IF(IFERROR(INDEX(Datenbasis!E:E,MATCH($C162,Datenbasis!$F:$F,0)),"")=0,"",IFERROR(INDEX(Datenbasis!E:E,MATCH($C162,Datenbasis!$F:$F,0)),""))</f>
        <v/>
      </c>
      <c r="C162" s="36" t="str">
        <f>+IF(DropDown!B160=0," ",DropDown!B160)</f>
        <v xml:space="preserve"> </v>
      </c>
      <c r="D162" s="36" t="str">
        <f>IF(IFERROR(INDEX(Datenbasis!G:G,MATCH($C162,Datenbasis!$F:$F,0)),"")=0,"",IFERROR(INDEX(Datenbasis!G:G,MATCH($C162,Datenbasis!$F:$F,0)),""))</f>
        <v/>
      </c>
      <c r="E162" s="36" t="str">
        <f>IF(IFERROR(INDEX(Datenbasis!J:J,MATCH($C162,Datenbasis!$F:$F,0)),"")=0,"",IFERROR(INDEX(Datenbasis!J:J,MATCH($C162,Datenbasis!$F:$F,0)),""))</f>
        <v/>
      </c>
      <c r="F162" s="37" t="str">
        <f>IFERROR(SUMIF(Datenbasis!$B:$B,CONCATENATE($C162,F$3),Datenbasis!$S:$S)/COUNTIF(Datenbasis!$B:$B,CONCATENATE($C162,'Tabellarische Auswertung'!F$3)),"")</f>
        <v/>
      </c>
      <c r="G162" s="37" t="str">
        <f>IFERROR(SUMIF(Datenbasis!$B:$B,CONCATENATE($C162,G$3),Datenbasis!$S:$S)/COUNTIF(Datenbasis!$B:$B,CONCATENATE($C162,'Tabellarische Auswertung'!G$3)),"")</f>
        <v/>
      </c>
      <c r="H162" s="37" t="str">
        <f>IFERROR(SUMIF(Datenbasis!$B:$B,CONCATENATE($C162,H$3),Datenbasis!$S:$S)/COUNTIF(Datenbasis!$B:$B,CONCATENATE($C162,'Tabellarische Auswertung'!H$3)),"")</f>
        <v/>
      </c>
      <c r="I162" s="37" t="str">
        <f t="shared" si="17"/>
        <v/>
      </c>
      <c r="J162" s="37" t="str">
        <f>IFERROR(SUMIF(Datenbasis!$B:$B,CONCATENATE($C162,J$3),Datenbasis!$S:$S)/COUNTIF(Datenbasis!$B:$B,CONCATENATE($C162,'Tabellarische Auswertung'!J$3)),"")</f>
        <v/>
      </c>
      <c r="K162" s="37" t="str">
        <f>IFERROR(SUMIF(Datenbasis!$B:$B,CONCATENATE($C162,K$3),Datenbasis!$S:$S)/COUNTIF(Datenbasis!$B:$B,CONCATENATE($C162,'Tabellarische Auswertung'!K$3)),"")</f>
        <v/>
      </c>
      <c r="L162" s="37" t="str">
        <f>IFERROR(SUMIF(Datenbasis!$B:$B,CONCATENATE($C162,L$3),Datenbasis!$S:$S)/COUNTIF(Datenbasis!$B:$B,CONCATENATE($C162,'Tabellarische Auswertung'!L$3)),"")</f>
        <v/>
      </c>
      <c r="M162" s="37" t="str">
        <f t="shared" si="18"/>
        <v/>
      </c>
      <c r="N162" s="37" t="str">
        <f>IFERROR(SUMIF(Datenbasis!$B:$B,CONCATENATE($C162,N$3),Datenbasis!$S:$S)/COUNTIF(Datenbasis!$B:$B,CONCATENATE($C162,'Tabellarische Auswertung'!N$3)),"")</f>
        <v/>
      </c>
      <c r="O162" s="37" t="str">
        <f>IFERROR(SUMIF(Datenbasis!$B:$B,CONCATENATE($C162,O$3),Datenbasis!$S:$S)/COUNTIF(Datenbasis!$B:$B,CONCATENATE($C162,'Tabellarische Auswertung'!O$3)),"")</f>
        <v/>
      </c>
      <c r="P162" s="37" t="str">
        <f>IFERROR(SUMIF(Datenbasis!$B:$B,CONCATENATE($C162,P$3),Datenbasis!$S:$S)/COUNTIF(Datenbasis!$B:$B,CONCATENATE($C162,'Tabellarische Auswertung'!P$3)),"")</f>
        <v/>
      </c>
      <c r="Q162" s="37" t="str">
        <f t="shared" si="19"/>
        <v/>
      </c>
      <c r="R162" s="37" t="str">
        <f>IFERROR(SUMIF(Datenbasis!$B:$B,CONCATENATE($C162,R$3),Datenbasis!$S:$S)/COUNTIF(Datenbasis!$B:$B,CONCATENATE($C162,'Tabellarische Auswertung'!R$3)),"")</f>
        <v/>
      </c>
      <c r="S162" s="37" t="str">
        <f>IFERROR(SUMIF(Datenbasis!$B:$B,CONCATENATE($C162,S$3),Datenbasis!$S:$S)/COUNTIF(Datenbasis!$B:$B,CONCATENATE($C162,'Tabellarische Auswertung'!S$3)),"")</f>
        <v/>
      </c>
      <c r="T162" s="37" t="str">
        <f>IFERROR(SUMIF(Datenbasis!$B:$B,CONCATENATE($C162,T$3),Datenbasis!$S:$S)/COUNTIF(Datenbasis!$B:$B,CONCATENATE($C162,'Tabellarische Auswertung'!T$3)),"")</f>
        <v/>
      </c>
      <c r="U162" s="37" t="str">
        <f t="shared" si="20"/>
        <v/>
      </c>
      <c r="V162" s="37" t="str">
        <f>IFERROR(SUMIF(Datenbasis!$B:$B,CONCATENATE($C162,V$3),Datenbasis!$S:$S)/COUNTIF(Datenbasis!$B:$B,CONCATENATE($C162,'Tabellarische Auswertung'!V$3)),"")</f>
        <v/>
      </c>
      <c r="W162" s="37" t="str">
        <f>IFERROR(SUMIF(Datenbasis!$B:$B,CONCATENATE($C162,W$3),Datenbasis!$S:$S)/COUNTIF(Datenbasis!$B:$B,CONCATENATE($C162,'Tabellarische Auswertung'!W$3)),"")</f>
        <v/>
      </c>
      <c r="X162" s="37" t="str">
        <f>IFERROR(SUMIF(Datenbasis!$B:$B,CONCATENATE($C162,X$3),Datenbasis!$S:$S)/COUNTIF(Datenbasis!$B:$B,CONCATENATE($C162,'Tabellarische Auswertung'!X$3)),"")</f>
        <v/>
      </c>
      <c r="Y162" s="37" t="str">
        <f t="shared" si="21"/>
        <v/>
      </c>
      <c r="Z162" s="38" t="str">
        <f t="shared" si="22"/>
        <v/>
      </c>
      <c r="AA162" s="39" t="str">
        <f t="shared" si="24"/>
        <v/>
      </c>
      <c r="AB162" s="39"/>
      <c r="AC162" s="39" t="str">
        <f t="shared" si="23"/>
        <v/>
      </c>
    </row>
    <row r="163" spans="1:29" ht="15" hidden="1">
      <c r="A163" s="35" t="str">
        <f>IF(IFERROR(INDEX(Datenbasis!I:I,MATCH($C163,Datenbasis!$F:$F,0)),"")=0,"",IFERROR(INDEX(Datenbasis!I:I,MATCH($C163,Datenbasis!$F:$F,0)),""))</f>
        <v/>
      </c>
      <c r="B163" s="35" t="str">
        <f>IF(IFERROR(INDEX(Datenbasis!E:E,MATCH($C163,Datenbasis!$F:$F,0)),"")=0,"",IFERROR(INDEX(Datenbasis!E:E,MATCH($C163,Datenbasis!$F:$F,0)),""))</f>
        <v/>
      </c>
      <c r="C163" s="36" t="str">
        <f>+IF(DropDown!B161=0," ",DropDown!B161)</f>
        <v xml:space="preserve"> </v>
      </c>
      <c r="D163" s="36" t="str">
        <f>IF(IFERROR(INDEX(Datenbasis!G:G,MATCH($C163,Datenbasis!$F:$F,0)),"")=0,"",IFERROR(INDEX(Datenbasis!G:G,MATCH($C163,Datenbasis!$F:$F,0)),""))</f>
        <v/>
      </c>
      <c r="E163" s="36" t="str">
        <f>IF(IFERROR(INDEX(Datenbasis!J:J,MATCH($C163,Datenbasis!$F:$F,0)),"")=0,"",IFERROR(INDEX(Datenbasis!J:J,MATCH($C163,Datenbasis!$F:$F,0)),""))</f>
        <v/>
      </c>
      <c r="F163" s="37" t="str">
        <f>IFERROR(SUMIF(Datenbasis!$B:$B,CONCATENATE($C163,F$3),Datenbasis!$S:$S)/COUNTIF(Datenbasis!$B:$B,CONCATENATE($C163,'Tabellarische Auswertung'!F$3)),"")</f>
        <v/>
      </c>
      <c r="G163" s="37" t="str">
        <f>IFERROR(SUMIF(Datenbasis!$B:$B,CONCATENATE($C163,G$3),Datenbasis!$S:$S)/COUNTIF(Datenbasis!$B:$B,CONCATENATE($C163,'Tabellarische Auswertung'!G$3)),"")</f>
        <v/>
      </c>
      <c r="H163" s="37" t="str">
        <f>IFERROR(SUMIF(Datenbasis!$B:$B,CONCATENATE($C163,H$3),Datenbasis!$S:$S)/COUNTIF(Datenbasis!$B:$B,CONCATENATE($C163,'Tabellarische Auswertung'!H$3)),"")</f>
        <v/>
      </c>
      <c r="I163" s="37" t="str">
        <f t="shared" si="17"/>
        <v/>
      </c>
      <c r="J163" s="37" t="str">
        <f>IFERROR(SUMIF(Datenbasis!$B:$B,CONCATENATE($C163,J$3),Datenbasis!$S:$S)/COUNTIF(Datenbasis!$B:$B,CONCATENATE($C163,'Tabellarische Auswertung'!J$3)),"")</f>
        <v/>
      </c>
      <c r="K163" s="37" t="str">
        <f>IFERROR(SUMIF(Datenbasis!$B:$B,CONCATENATE($C163,K$3),Datenbasis!$S:$S)/COUNTIF(Datenbasis!$B:$B,CONCATENATE($C163,'Tabellarische Auswertung'!K$3)),"")</f>
        <v/>
      </c>
      <c r="L163" s="37" t="str">
        <f>IFERROR(SUMIF(Datenbasis!$B:$B,CONCATENATE($C163,L$3),Datenbasis!$S:$S)/COUNTIF(Datenbasis!$B:$B,CONCATENATE($C163,'Tabellarische Auswertung'!L$3)),"")</f>
        <v/>
      </c>
      <c r="M163" s="37" t="str">
        <f t="shared" si="18"/>
        <v/>
      </c>
      <c r="N163" s="37" t="str">
        <f>IFERROR(SUMIF(Datenbasis!$B:$B,CONCATENATE($C163,N$3),Datenbasis!$S:$S)/COUNTIF(Datenbasis!$B:$B,CONCATENATE($C163,'Tabellarische Auswertung'!N$3)),"")</f>
        <v/>
      </c>
      <c r="O163" s="37" t="str">
        <f>IFERROR(SUMIF(Datenbasis!$B:$B,CONCATENATE($C163,O$3),Datenbasis!$S:$S)/COUNTIF(Datenbasis!$B:$B,CONCATENATE($C163,'Tabellarische Auswertung'!O$3)),"")</f>
        <v/>
      </c>
      <c r="P163" s="37" t="str">
        <f>IFERROR(SUMIF(Datenbasis!$B:$B,CONCATENATE($C163,P$3),Datenbasis!$S:$S)/COUNTIF(Datenbasis!$B:$B,CONCATENATE($C163,'Tabellarische Auswertung'!P$3)),"")</f>
        <v/>
      </c>
      <c r="Q163" s="37" t="str">
        <f t="shared" si="19"/>
        <v/>
      </c>
      <c r="R163" s="37" t="str">
        <f>IFERROR(SUMIF(Datenbasis!$B:$B,CONCATENATE($C163,R$3),Datenbasis!$S:$S)/COUNTIF(Datenbasis!$B:$B,CONCATENATE($C163,'Tabellarische Auswertung'!R$3)),"")</f>
        <v/>
      </c>
      <c r="S163" s="37" t="str">
        <f>IFERROR(SUMIF(Datenbasis!$B:$B,CONCATENATE($C163,S$3),Datenbasis!$S:$S)/COUNTIF(Datenbasis!$B:$B,CONCATENATE($C163,'Tabellarische Auswertung'!S$3)),"")</f>
        <v/>
      </c>
      <c r="T163" s="37" t="str">
        <f>IFERROR(SUMIF(Datenbasis!$B:$B,CONCATENATE($C163,T$3),Datenbasis!$S:$S)/COUNTIF(Datenbasis!$B:$B,CONCATENATE($C163,'Tabellarische Auswertung'!T$3)),"")</f>
        <v/>
      </c>
      <c r="U163" s="37" t="str">
        <f t="shared" si="20"/>
        <v/>
      </c>
      <c r="V163" s="37" t="str">
        <f>IFERROR(SUMIF(Datenbasis!$B:$B,CONCATENATE($C163,V$3),Datenbasis!$S:$S)/COUNTIF(Datenbasis!$B:$B,CONCATENATE($C163,'Tabellarische Auswertung'!V$3)),"")</f>
        <v/>
      </c>
      <c r="W163" s="37" t="str">
        <f>IFERROR(SUMIF(Datenbasis!$B:$B,CONCATENATE($C163,W$3),Datenbasis!$S:$S)/COUNTIF(Datenbasis!$B:$B,CONCATENATE($C163,'Tabellarische Auswertung'!W$3)),"")</f>
        <v/>
      </c>
      <c r="X163" s="37" t="str">
        <f>IFERROR(SUMIF(Datenbasis!$B:$B,CONCATENATE($C163,X$3),Datenbasis!$S:$S)/COUNTIF(Datenbasis!$B:$B,CONCATENATE($C163,'Tabellarische Auswertung'!X$3)),"")</f>
        <v/>
      </c>
      <c r="Y163" s="37" t="str">
        <f t="shared" si="21"/>
        <v/>
      </c>
      <c r="Z163" s="38" t="str">
        <f t="shared" si="22"/>
        <v/>
      </c>
      <c r="AA163" s="39" t="str">
        <f t="shared" si="24"/>
        <v/>
      </c>
      <c r="AB163" s="39"/>
      <c r="AC163" s="39" t="str">
        <f t="shared" si="23"/>
        <v/>
      </c>
    </row>
    <row r="164" spans="1:29" ht="15" hidden="1">
      <c r="A164" s="35" t="str">
        <f>IF(IFERROR(INDEX(Datenbasis!I:I,MATCH($C164,Datenbasis!$F:$F,0)),"")=0,"",IFERROR(INDEX(Datenbasis!I:I,MATCH($C164,Datenbasis!$F:$F,0)),""))</f>
        <v/>
      </c>
      <c r="B164" s="35" t="str">
        <f>IF(IFERROR(INDEX(Datenbasis!E:E,MATCH($C164,Datenbasis!$F:$F,0)),"")=0,"",IFERROR(INDEX(Datenbasis!E:E,MATCH($C164,Datenbasis!$F:$F,0)),""))</f>
        <v/>
      </c>
      <c r="C164" s="36" t="str">
        <f>+IF(DropDown!B162=0," ",DropDown!B162)</f>
        <v xml:space="preserve"> </v>
      </c>
      <c r="D164" s="36" t="str">
        <f>IF(IFERROR(INDEX(Datenbasis!G:G,MATCH($C164,Datenbasis!$F:$F,0)),"")=0,"",IFERROR(INDEX(Datenbasis!G:G,MATCH($C164,Datenbasis!$F:$F,0)),""))</f>
        <v/>
      </c>
      <c r="E164" s="36" t="str">
        <f>IF(IFERROR(INDEX(Datenbasis!J:J,MATCH($C164,Datenbasis!$F:$F,0)),"")=0,"",IFERROR(INDEX(Datenbasis!J:J,MATCH($C164,Datenbasis!$F:$F,0)),""))</f>
        <v/>
      </c>
      <c r="F164" s="37" t="str">
        <f>IFERROR(SUMIF(Datenbasis!$B:$B,CONCATENATE($C164,F$3),Datenbasis!$S:$S)/COUNTIF(Datenbasis!$B:$B,CONCATENATE($C164,'Tabellarische Auswertung'!F$3)),"")</f>
        <v/>
      </c>
      <c r="G164" s="37" t="str">
        <f>IFERROR(SUMIF(Datenbasis!$B:$B,CONCATENATE($C164,G$3),Datenbasis!$S:$S)/COUNTIF(Datenbasis!$B:$B,CONCATENATE($C164,'Tabellarische Auswertung'!G$3)),"")</f>
        <v/>
      </c>
      <c r="H164" s="37" t="str">
        <f>IFERROR(SUMIF(Datenbasis!$B:$B,CONCATENATE($C164,H$3),Datenbasis!$S:$S)/COUNTIF(Datenbasis!$B:$B,CONCATENATE($C164,'Tabellarische Auswertung'!H$3)),"")</f>
        <v/>
      </c>
      <c r="I164" s="37" t="str">
        <f t="shared" si="17"/>
        <v/>
      </c>
      <c r="J164" s="37" t="str">
        <f>IFERROR(SUMIF(Datenbasis!$B:$B,CONCATENATE($C164,J$3),Datenbasis!$S:$S)/COUNTIF(Datenbasis!$B:$B,CONCATENATE($C164,'Tabellarische Auswertung'!J$3)),"")</f>
        <v/>
      </c>
      <c r="K164" s="37" t="str">
        <f>IFERROR(SUMIF(Datenbasis!$B:$B,CONCATENATE($C164,K$3),Datenbasis!$S:$S)/COUNTIF(Datenbasis!$B:$B,CONCATENATE($C164,'Tabellarische Auswertung'!K$3)),"")</f>
        <v/>
      </c>
      <c r="L164" s="37" t="str">
        <f>IFERROR(SUMIF(Datenbasis!$B:$B,CONCATENATE($C164,L$3),Datenbasis!$S:$S)/COUNTIF(Datenbasis!$B:$B,CONCATENATE($C164,'Tabellarische Auswertung'!L$3)),"")</f>
        <v/>
      </c>
      <c r="M164" s="37" t="str">
        <f t="shared" si="18"/>
        <v/>
      </c>
      <c r="N164" s="37" t="str">
        <f>IFERROR(SUMIF(Datenbasis!$B:$B,CONCATENATE($C164,N$3),Datenbasis!$S:$S)/COUNTIF(Datenbasis!$B:$B,CONCATENATE($C164,'Tabellarische Auswertung'!N$3)),"")</f>
        <v/>
      </c>
      <c r="O164" s="37" t="str">
        <f>IFERROR(SUMIF(Datenbasis!$B:$B,CONCATENATE($C164,O$3),Datenbasis!$S:$S)/COUNTIF(Datenbasis!$B:$B,CONCATENATE($C164,'Tabellarische Auswertung'!O$3)),"")</f>
        <v/>
      </c>
      <c r="P164" s="37" t="str">
        <f>IFERROR(SUMIF(Datenbasis!$B:$B,CONCATENATE($C164,P$3),Datenbasis!$S:$S)/COUNTIF(Datenbasis!$B:$B,CONCATENATE($C164,'Tabellarische Auswertung'!P$3)),"")</f>
        <v/>
      </c>
      <c r="Q164" s="37" t="str">
        <f t="shared" si="19"/>
        <v/>
      </c>
      <c r="R164" s="37" t="str">
        <f>IFERROR(SUMIF(Datenbasis!$B:$B,CONCATENATE($C164,R$3),Datenbasis!$S:$S)/COUNTIF(Datenbasis!$B:$B,CONCATENATE($C164,'Tabellarische Auswertung'!R$3)),"")</f>
        <v/>
      </c>
      <c r="S164" s="37" t="str">
        <f>IFERROR(SUMIF(Datenbasis!$B:$B,CONCATENATE($C164,S$3),Datenbasis!$S:$S)/COUNTIF(Datenbasis!$B:$B,CONCATENATE($C164,'Tabellarische Auswertung'!S$3)),"")</f>
        <v/>
      </c>
      <c r="T164" s="37" t="str">
        <f>IFERROR(SUMIF(Datenbasis!$B:$B,CONCATENATE($C164,T$3),Datenbasis!$S:$S)/COUNTIF(Datenbasis!$B:$B,CONCATENATE($C164,'Tabellarische Auswertung'!T$3)),"")</f>
        <v/>
      </c>
      <c r="U164" s="37" t="str">
        <f t="shared" si="20"/>
        <v/>
      </c>
      <c r="V164" s="37" t="str">
        <f>IFERROR(SUMIF(Datenbasis!$B:$B,CONCATENATE($C164,V$3),Datenbasis!$S:$S)/COUNTIF(Datenbasis!$B:$B,CONCATENATE($C164,'Tabellarische Auswertung'!V$3)),"")</f>
        <v/>
      </c>
      <c r="W164" s="37" t="str">
        <f>IFERROR(SUMIF(Datenbasis!$B:$B,CONCATENATE($C164,W$3),Datenbasis!$S:$S)/COUNTIF(Datenbasis!$B:$B,CONCATENATE($C164,'Tabellarische Auswertung'!W$3)),"")</f>
        <v/>
      </c>
      <c r="X164" s="37" t="str">
        <f>IFERROR(SUMIF(Datenbasis!$B:$B,CONCATENATE($C164,X$3),Datenbasis!$S:$S)/COUNTIF(Datenbasis!$B:$B,CONCATENATE($C164,'Tabellarische Auswertung'!X$3)),"")</f>
        <v/>
      </c>
      <c r="Y164" s="37" t="str">
        <f t="shared" si="21"/>
        <v/>
      </c>
      <c r="Z164" s="38" t="str">
        <f t="shared" si="22"/>
        <v/>
      </c>
      <c r="AA164" s="39" t="str">
        <f t="shared" si="24"/>
        <v/>
      </c>
      <c r="AB164" s="39"/>
      <c r="AC164" s="39" t="str">
        <f t="shared" si="23"/>
        <v/>
      </c>
    </row>
    <row r="165" spans="1:29" ht="15" hidden="1">
      <c r="A165" s="35" t="str">
        <f>IF(IFERROR(INDEX(Datenbasis!I:I,MATCH($C165,Datenbasis!$F:$F,0)),"")=0,"",IFERROR(INDEX(Datenbasis!I:I,MATCH($C165,Datenbasis!$F:$F,0)),""))</f>
        <v/>
      </c>
      <c r="B165" s="35" t="str">
        <f>IF(IFERROR(INDEX(Datenbasis!E:E,MATCH($C165,Datenbasis!$F:$F,0)),"")=0,"",IFERROR(INDEX(Datenbasis!E:E,MATCH($C165,Datenbasis!$F:$F,0)),""))</f>
        <v/>
      </c>
      <c r="C165" s="36" t="str">
        <f>+IF(DropDown!B163=0," ",DropDown!B163)</f>
        <v xml:space="preserve"> </v>
      </c>
      <c r="D165" s="36" t="str">
        <f>IF(IFERROR(INDEX(Datenbasis!G:G,MATCH($C165,Datenbasis!$F:$F,0)),"")=0,"",IFERROR(INDEX(Datenbasis!G:G,MATCH($C165,Datenbasis!$F:$F,0)),""))</f>
        <v/>
      </c>
      <c r="E165" s="36" t="str">
        <f>IF(IFERROR(INDEX(Datenbasis!J:J,MATCH($C165,Datenbasis!$F:$F,0)),"")=0,"",IFERROR(INDEX(Datenbasis!J:J,MATCH($C165,Datenbasis!$F:$F,0)),""))</f>
        <v/>
      </c>
      <c r="F165" s="37" t="str">
        <f>IFERROR(SUMIF(Datenbasis!$B:$B,CONCATENATE($C165,F$3),Datenbasis!$S:$S)/COUNTIF(Datenbasis!$B:$B,CONCATENATE($C165,'Tabellarische Auswertung'!F$3)),"")</f>
        <v/>
      </c>
      <c r="G165" s="37" t="str">
        <f>IFERROR(SUMIF(Datenbasis!$B:$B,CONCATENATE($C165,G$3),Datenbasis!$S:$S)/COUNTIF(Datenbasis!$B:$B,CONCATENATE($C165,'Tabellarische Auswertung'!G$3)),"")</f>
        <v/>
      </c>
      <c r="H165" s="37" t="str">
        <f>IFERROR(SUMIF(Datenbasis!$B:$B,CONCATENATE($C165,H$3),Datenbasis!$S:$S)/COUNTIF(Datenbasis!$B:$B,CONCATENATE($C165,'Tabellarische Auswertung'!H$3)),"")</f>
        <v/>
      </c>
      <c r="I165" s="37" t="str">
        <f t="shared" si="17"/>
        <v/>
      </c>
      <c r="J165" s="37" t="str">
        <f>IFERROR(SUMIF(Datenbasis!$B:$B,CONCATENATE($C165,J$3),Datenbasis!$S:$S)/COUNTIF(Datenbasis!$B:$B,CONCATENATE($C165,'Tabellarische Auswertung'!J$3)),"")</f>
        <v/>
      </c>
      <c r="K165" s="37" t="str">
        <f>IFERROR(SUMIF(Datenbasis!$B:$B,CONCATENATE($C165,K$3),Datenbasis!$S:$S)/COUNTIF(Datenbasis!$B:$B,CONCATENATE($C165,'Tabellarische Auswertung'!K$3)),"")</f>
        <v/>
      </c>
      <c r="L165" s="37" t="str">
        <f>IFERROR(SUMIF(Datenbasis!$B:$B,CONCATENATE($C165,L$3),Datenbasis!$S:$S)/COUNTIF(Datenbasis!$B:$B,CONCATENATE($C165,'Tabellarische Auswertung'!L$3)),"")</f>
        <v/>
      </c>
      <c r="M165" s="37" t="str">
        <f t="shared" si="18"/>
        <v/>
      </c>
      <c r="N165" s="37" t="str">
        <f>IFERROR(SUMIF(Datenbasis!$B:$B,CONCATENATE($C165,N$3),Datenbasis!$S:$S)/COUNTIF(Datenbasis!$B:$B,CONCATENATE($C165,'Tabellarische Auswertung'!N$3)),"")</f>
        <v/>
      </c>
      <c r="O165" s="37" t="str">
        <f>IFERROR(SUMIF(Datenbasis!$B:$B,CONCATENATE($C165,O$3),Datenbasis!$S:$S)/COUNTIF(Datenbasis!$B:$B,CONCATENATE($C165,'Tabellarische Auswertung'!O$3)),"")</f>
        <v/>
      </c>
      <c r="P165" s="37" t="str">
        <f>IFERROR(SUMIF(Datenbasis!$B:$B,CONCATENATE($C165,P$3),Datenbasis!$S:$S)/COUNTIF(Datenbasis!$B:$B,CONCATENATE($C165,'Tabellarische Auswertung'!P$3)),"")</f>
        <v/>
      </c>
      <c r="Q165" s="37" t="str">
        <f t="shared" si="19"/>
        <v/>
      </c>
      <c r="R165" s="37" t="str">
        <f>IFERROR(SUMIF(Datenbasis!$B:$B,CONCATENATE($C165,R$3),Datenbasis!$S:$S)/COUNTIF(Datenbasis!$B:$B,CONCATENATE($C165,'Tabellarische Auswertung'!R$3)),"")</f>
        <v/>
      </c>
      <c r="S165" s="37" t="str">
        <f>IFERROR(SUMIF(Datenbasis!$B:$B,CONCATENATE($C165,S$3),Datenbasis!$S:$S)/COUNTIF(Datenbasis!$B:$B,CONCATENATE($C165,'Tabellarische Auswertung'!S$3)),"")</f>
        <v/>
      </c>
      <c r="T165" s="37" t="str">
        <f>IFERROR(SUMIF(Datenbasis!$B:$B,CONCATENATE($C165,T$3),Datenbasis!$S:$S)/COUNTIF(Datenbasis!$B:$B,CONCATENATE($C165,'Tabellarische Auswertung'!T$3)),"")</f>
        <v/>
      </c>
      <c r="U165" s="37" t="str">
        <f t="shared" si="20"/>
        <v/>
      </c>
      <c r="V165" s="37" t="str">
        <f>IFERROR(SUMIF(Datenbasis!$B:$B,CONCATENATE($C165,V$3),Datenbasis!$S:$S)/COUNTIF(Datenbasis!$B:$B,CONCATENATE($C165,'Tabellarische Auswertung'!V$3)),"")</f>
        <v/>
      </c>
      <c r="W165" s="37" t="str">
        <f>IFERROR(SUMIF(Datenbasis!$B:$B,CONCATENATE($C165,W$3),Datenbasis!$S:$S)/COUNTIF(Datenbasis!$B:$B,CONCATENATE($C165,'Tabellarische Auswertung'!W$3)),"")</f>
        <v/>
      </c>
      <c r="X165" s="37" t="str">
        <f>IFERROR(SUMIF(Datenbasis!$B:$B,CONCATENATE($C165,X$3),Datenbasis!$S:$S)/COUNTIF(Datenbasis!$B:$B,CONCATENATE($C165,'Tabellarische Auswertung'!X$3)),"")</f>
        <v/>
      </c>
      <c r="Y165" s="37" t="str">
        <f t="shared" si="21"/>
        <v/>
      </c>
      <c r="Z165" s="38" t="str">
        <f t="shared" si="22"/>
        <v/>
      </c>
      <c r="AA165" s="39" t="str">
        <f t="shared" si="24"/>
        <v/>
      </c>
      <c r="AB165" s="39"/>
      <c r="AC165" s="39" t="str">
        <f t="shared" si="23"/>
        <v/>
      </c>
    </row>
    <row r="166" spans="1:29" ht="15" hidden="1">
      <c r="A166" s="35" t="str">
        <f>IF(IFERROR(INDEX(Datenbasis!I:I,MATCH($C166,Datenbasis!$F:$F,0)),"")=0,"",IFERROR(INDEX(Datenbasis!I:I,MATCH($C166,Datenbasis!$F:$F,0)),""))</f>
        <v/>
      </c>
      <c r="B166" s="35" t="str">
        <f>IF(IFERROR(INDEX(Datenbasis!E:E,MATCH($C166,Datenbasis!$F:$F,0)),"")=0,"",IFERROR(INDEX(Datenbasis!E:E,MATCH($C166,Datenbasis!$F:$F,0)),""))</f>
        <v/>
      </c>
      <c r="C166" s="36" t="str">
        <f>+IF(DropDown!B164=0," ",DropDown!B164)</f>
        <v xml:space="preserve"> </v>
      </c>
      <c r="D166" s="36" t="str">
        <f>IF(IFERROR(INDEX(Datenbasis!G:G,MATCH($C166,Datenbasis!$F:$F,0)),"")=0,"",IFERROR(INDEX(Datenbasis!G:G,MATCH($C166,Datenbasis!$F:$F,0)),""))</f>
        <v/>
      </c>
      <c r="E166" s="36" t="str">
        <f>IF(IFERROR(INDEX(Datenbasis!J:J,MATCH($C166,Datenbasis!$F:$F,0)),"")=0,"",IFERROR(INDEX(Datenbasis!J:J,MATCH($C166,Datenbasis!$F:$F,0)),""))</f>
        <v/>
      </c>
      <c r="F166" s="37" t="str">
        <f>IFERROR(SUMIF(Datenbasis!$B:$B,CONCATENATE($C166,F$3),Datenbasis!$S:$S)/COUNTIF(Datenbasis!$B:$B,CONCATENATE($C166,'Tabellarische Auswertung'!F$3)),"")</f>
        <v/>
      </c>
      <c r="G166" s="37" t="str">
        <f>IFERROR(SUMIF(Datenbasis!$B:$B,CONCATENATE($C166,G$3),Datenbasis!$S:$S)/COUNTIF(Datenbasis!$B:$B,CONCATENATE($C166,'Tabellarische Auswertung'!G$3)),"")</f>
        <v/>
      </c>
      <c r="H166" s="37" t="str">
        <f>IFERROR(SUMIF(Datenbasis!$B:$B,CONCATENATE($C166,H$3),Datenbasis!$S:$S)/COUNTIF(Datenbasis!$B:$B,CONCATENATE($C166,'Tabellarische Auswertung'!H$3)),"")</f>
        <v/>
      </c>
      <c r="I166" s="37" t="str">
        <f t="shared" si="17"/>
        <v/>
      </c>
      <c r="J166" s="37" t="str">
        <f>IFERROR(SUMIF(Datenbasis!$B:$B,CONCATENATE($C166,J$3),Datenbasis!$S:$S)/COUNTIF(Datenbasis!$B:$B,CONCATENATE($C166,'Tabellarische Auswertung'!J$3)),"")</f>
        <v/>
      </c>
      <c r="K166" s="37" t="str">
        <f>IFERROR(SUMIF(Datenbasis!$B:$B,CONCATENATE($C166,K$3),Datenbasis!$S:$S)/COUNTIF(Datenbasis!$B:$B,CONCATENATE($C166,'Tabellarische Auswertung'!K$3)),"")</f>
        <v/>
      </c>
      <c r="L166" s="37" t="str">
        <f>IFERROR(SUMIF(Datenbasis!$B:$B,CONCATENATE($C166,L$3),Datenbasis!$S:$S)/COUNTIF(Datenbasis!$B:$B,CONCATENATE($C166,'Tabellarische Auswertung'!L$3)),"")</f>
        <v/>
      </c>
      <c r="M166" s="37" t="str">
        <f t="shared" si="18"/>
        <v/>
      </c>
      <c r="N166" s="37" t="str">
        <f>IFERROR(SUMIF(Datenbasis!$B:$B,CONCATENATE($C166,N$3),Datenbasis!$S:$S)/COUNTIF(Datenbasis!$B:$B,CONCATENATE($C166,'Tabellarische Auswertung'!N$3)),"")</f>
        <v/>
      </c>
      <c r="O166" s="37" t="str">
        <f>IFERROR(SUMIF(Datenbasis!$B:$B,CONCATENATE($C166,O$3),Datenbasis!$S:$S)/COUNTIF(Datenbasis!$B:$B,CONCATENATE($C166,'Tabellarische Auswertung'!O$3)),"")</f>
        <v/>
      </c>
      <c r="P166" s="37" t="str">
        <f>IFERROR(SUMIF(Datenbasis!$B:$B,CONCATENATE($C166,P$3),Datenbasis!$S:$S)/COUNTIF(Datenbasis!$B:$B,CONCATENATE($C166,'Tabellarische Auswertung'!P$3)),"")</f>
        <v/>
      </c>
      <c r="Q166" s="37" t="str">
        <f t="shared" si="19"/>
        <v/>
      </c>
      <c r="R166" s="37" t="str">
        <f>IFERROR(SUMIF(Datenbasis!$B:$B,CONCATENATE($C166,R$3),Datenbasis!$S:$S)/COUNTIF(Datenbasis!$B:$B,CONCATENATE($C166,'Tabellarische Auswertung'!R$3)),"")</f>
        <v/>
      </c>
      <c r="S166" s="37" t="str">
        <f>IFERROR(SUMIF(Datenbasis!$B:$B,CONCATENATE($C166,S$3),Datenbasis!$S:$S)/COUNTIF(Datenbasis!$B:$B,CONCATENATE($C166,'Tabellarische Auswertung'!S$3)),"")</f>
        <v/>
      </c>
      <c r="T166" s="37" t="str">
        <f>IFERROR(SUMIF(Datenbasis!$B:$B,CONCATENATE($C166,T$3),Datenbasis!$S:$S)/COUNTIF(Datenbasis!$B:$B,CONCATENATE($C166,'Tabellarische Auswertung'!T$3)),"")</f>
        <v/>
      </c>
      <c r="U166" s="37" t="str">
        <f t="shared" si="20"/>
        <v/>
      </c>
      <c r="V166" s="37" t="str">
        <f>IFERROR(SUMIF(Datenbasis!$B:$B,CONCATENATE($C166,V$3),Datenbasis!$S:$S)/COUNTIF(Datenbasis!$B:$B,CONCATENATE($C166,'Tabellarische Auswertung'!V$3)),"")</f>
        <v/>
      </c>
      <c r="W166" s="37" t="str">
        <f>IFERROR(SUMIF(Datenbasis!$B:$B,CONCATENATE($C166,W$3),Datenbasis!$S:$S)/COUNTIF(Datenbasis!$B:$B,CONCATENATE($C166,'Tabellarische Auswertung'!W$3)),"")</f>
        <v/>
      </c>
      <c r="X166" s="37" t="str">
        <f>IFERROR(SUMIF(Datenbasis!$B:$B,CONCATENATE($C166,X$3),Datenbasis!$S:$S)/COUNTIF(Datenbasis!$B:$B,CONCATENATE($C166,'Tabellarische Auswertung'!X$3)),"")</f>
        <v/>
      </c>
      <c r="Y166" s="37" t="str">
        <f t="shared" si="21"/>
        <v/>
      </c>
      <c r="Z166" s="38" t="str">
        <f t="shared" si="22"/>
        <v/>
      </c>
      <c r="AA166" s="39" t="str">
        <f t="shared" si="24"/>
        <v/>
      </c>
      <c r="AB166" s="39"/>
      <c r="AC166" s="39" t="str">
        <f t="shared" si="23"/>
        <v/>
      </c>
    </row>
    <row r="167" spans="1:29" ht="15" hidden="1">
      <c r="A167" s="35" t="str">
        <f>IF(IFERROR(INDEX(Datenbasis!I:I,MATCH($C167,Datenbasis!$F:$F,0)),"")=0,"",IFERROR(INDEX(Datenbasis!I:I,MATCH($C167,Datenbasis!$F:$F,0)),""))</f>
        <v/>
      </c>
      <c r="B167" s="35" t="str">
        <f>IF(IFERROR(INDEX(Datenbasis!E:E,MATCH($C167,Datenbasis!$F:$F,0)),"")=0,"",IFERROR(INDEX(Datenbasis!E:E,MATCH($C167,Datenbasis!$F:$F,0)),""))</f>
        <v/>
      </c>
      <c r="C167" s="36" t="str">
        <f>+IF(DropDown!B165=0," ",DropDown!B165)</f>
        <v xml:space="preserve"> </v>
      </c>
      <c r="D167" s="36" t="str">
        <f>IF(IFERROR(INDEX(Datenbasis!G:G,MATCH($C167,Datenbasis!$F:$F,0)),"")=0,"",IFERROR(INDEX(Datenbasis!G:G,MATCH($C167,Datenbasis!$F:$F,0)),""))</f>
        <v/>
      </c>
      <c r="E167" s="36" t="str">
        <f>IF(IFERROR(INDEX(Datenbasis!J:J,MATCH($C167,Datenbasis!$F:$F,0)),"")=0,"",IFERROR(INDEX(Datenbasis!J:J,MATCH($C167,Datenbasis!$F:$F,0)),""))</f>
        <v/>
      </c>
      <c r="F167" s="37" t="str">
        <f>IFERROR(SUMIF(Datenbasis!$B:$B,CONCATENATE($C167,F$3),Datenbasis!$S:$S)/COUNTIF(Datenbasis!$B:$B,CONCATENATE($C167,'Tabellarische Auswertung'!F$3)),"")</f>
        <v/>
      </c>
      <c r="G167" s="37" t="str">
        <f>IFERROR(SUMIF(Datenbasis!$B:$B,CONCATENATE($C167,G$3),Datenbasis!$S:$S)/COUNTIF(Datenbasis!$B:$B,CONCATENATE($C167,'Tabellarische Auswertung'!G$3)),"")</f>
        <v/>
      </c>
      <c r="H167" s="37" t="str">
        <f>IFERROR(SUMIF(Datenbasis!$B:$B,CONCATENATE($C167,H$3),Datenbasis!$S:$S)/COUNTIF(Datenbasis!$B:$B,CONCATENATE($C167,'Tabellarische Auswertung'!H$3)),"")</f>
        <v/>
      </c>
      <c r="I167" s="37" t="str">
        <f t="shared" si="17"/>
        <v/>
      </c>
      <c r="J167" s="37" t="str">
        <f>IFERROR(SUMIF(Datenbasis!$B:$B,CONCATENATE($C167,J$3),Datenbasis!$S:$S)/COUNTIF(Datenbasis!$B:$B,CONCATENATE($C167,'Tabellarische Auswertung'!J$3)),"")</f>
        <v/>
      </c>
      <c r="K167" s="37" t="str">
        <f>IFERROR(SUMIF(Datenbasis!$B:$B,CONCATENATE($C167,K$3),Datenbasis!$S:$S)/COUNTIF(Datenbasis!$B:$B,CONCATENATE($C167,'Tabellarische Auswertung'!K$3)),"")</f>
        <v/>
      </c>
      <c r="L167" s="37" t="str">
        <f>IFERROR(SUMIF(Datenbasis!$B:$B,CONCATENATE($C167,L$3),Datenbasis!$S:$S)/COUNTIF(Datenbasis!$B:$B,CONCATENATE($C167,'Tabellarische Auswertung'!L$3)),"")</f>
        <v/>
      </c>
      <c r="M167" s="37" t="str">
        <f t="shared" si="18"/>
        <v/>
      </c>
      <c r="N167" s="37" t="str">
        <f>IFERROR(SUMIF(Datenbasis!$B:$B,CONCATENATE($C167,N$3),Datenbasis!$S:$S)/COUNTIF(Datenbasis!$B:$B,CONCATENATE($C167,'Tabellarische Auswertung'!N$3)),"")</f>
        <v/>
      </c>
      <c r="O167" s="37" t="str">
        <f>IFERROR(SUMIF(Datenbasis!$B:$B,CONCATENATE($C167,O$3),Datenbasis!$S:$S)/COUNTIF(Datenbasis!$B:$B,CONCATENATE($C167,'Tabellarische Auswertung'!O$3)),"")</f>
        <v/>
      </c>
      <c r="P167" s="37" t="str">
        <f>IFERROR(SUMIF(Datenbasis!$B:$B,CONCATENATE($C167,P$3),Datenbasis!$S:$S)/COUNTIF(Datenbasis!$B:$B,CONCATENATE($C167,'Tabellarische Auswertung'!P$3)),"")</f>
        <v/>
      </c>
      <c r="Q167" s="37" t="str">
        <f t="shared" si="19"/>
        <v/>
      </c>
      <c r="R167" s="37" t="str">
        <f>IFERROR(SUMIF(Datenbasis!$B:$B,CONCATENATE($C167,R$3),Datenbasis!$S:$S)/COUNTIF(Datenbasis!$B:$B,CONCATENATE($C167,'Tabellarische Auswertung'!R$3)),"")</f>
        <v/>
      </c>
      <c r="S167" s="37" t="str">
        <f>IFERROR(SUMIF(Datenbasis!$B:$B,CONCATENATE($C167,S$3),Datenbasis!$S:$S)/COUNTIF(Datenbasis!$B:$B,CONCATENATE($C167,'Tabellarische Auswertung'!S$3)),"")</f>
        <v/>
      </c>
      <c r="T167" s="37" t="str">
        <f>IFERROR(SUMIF(Datenbasis!$B:$B,CONCATENATE($C167,T$3),Datenbasis!$S:$S)/COUNTIF(Datenbasis!$B:$B,CONCATENATE($C167,'Tabellarische Auswertung'!T$3)),"")</f>
        <v/>
      </c>
      <c r="U167" s="37" t="str">
        <f t="shared" si="20"/>
        <v/>
      </c>
      <c r="V167" s="37" t="str">
        <f>IFERROR(SUMIF(Datenbasis!$B:$B,CONCATENATE($C167,V$3),Datenbasis!$S:$S)/COUNTIF(Datenbasis!$B:$B,CONCATENATE($C167,'Tabellarische Auswertung'!V$3)),"")</f>
        <v/>
      </c>
      <c r="W167" s="37" t="str">
        <f>IFERROR(SUMIF(Datenbasis!$B:$B,CONCATENATE($C167,W$3),Datenbasis!$S:$S)/COUNTIF(Datenbasis!$B:$B,CONCATENATE($C167,'Tabellarische Auswertung'!W$3)),"")</f>
        <v/>
      </c>
      <c r="X167" s="37" t="str">
        <f>IFERROR(SUMIF(Datenbasis!$B:$B,CONCATENATE($C167,X$3),Datenbasis!$S:$S)/COUNTIF(Datenbasis!$B:$B,CONCATENATE($C167,'Tabellarische Auswertung'!X$3)),"")</f>
        <v/>
      </c>
      <c r="Y167" s="37" t="str">
        <f t="shared" si="21"/>
        <v/>
      </c>
      <c r="Z167" s="38" t="str">
        <f t="shared" si="22"/>
        <v/>
      </c>
      <c r="AA167" s="39" t="str">
        <f t="shared" si="24"/>
        <v/>
      </c>
      <c r="AB167" s="39"/>
      <c r="AC167" s="39" t="str">
        <f t="shared" si="23"/>
        <v/>
      </c>
    </row>
    <row r="168" spans="1:29" ht="15" hidden="1">
      <c r="A168" s="35" t="str">
        <f>IF(IFERROR(INDEX(Datenbasis!I:I,MATCH($C168,Datenbasis!$F:$F,0)),"")=0,"",IFERROR(INDEX(Datenbasis!I:I,MATCH($C168,Datenbasis!$F:$F,0)),""))</f>
        <v/>
      </c>
      <c r="B168" s="35" t="str">
        <f>IF(IFERROR(INDEX(Datenbasis!E:E,MATCH($C168,Datenbasis!$F:$F,0)),"")=0,"",IFERROR(INDEX(Datenbasis!E:E,MATCH($C168,Datenbasis!$F:$F,0)),""))</f>
        <v/>
      </c>
      <c r="C168" s="36" t="str">
        <f>+IF(DropDown!B166=0," ",DropDown!B166)</f>
        <v xml:space="preserve"> </v>
      </c>
      <c r="D168" s="36" t="str">
        <f>IF(IFERROR(INDEX(Datenbasis!G:G,MATCH($C168,Datenbasis!$F:$F,0)),"")=0,"",IFERROR(INDEX(Datenbasis!G:G,MATCH($C168,Datenbasis!$F:$F,0)),""))</f>
        <v/>
      </c>
      <c r="E168" s="36" t="str">
        <f>IF(IFERROR(INDEX(Datenbasis!J:J,MATCH($C168,Datenbasis!$F:$F,0)),"")=0,"",IFERROR(INDEX(Datenbasis!J:J,MATCH($C168,Datenbasis!$F:$F,0)),""))</f>
        <v/>
      </c>
      <c r="F168" s="37" t="str">
        <f>IFERROR(SUMIF(Datenbasis!$B:$B,CONCATENATE($C168,F$3),Datenbasis!$S:$S)/COUNTIF(Datenbasis!$B:$B,CONCATENATE($C168,'Tabellarische Auswertung'!F$3)),"")</f>
        <v/>
      </c>
      <c r="G168" s="37" t="str">
        <f>IFERROR(SUMIF(Datenbasis!$B:$B,CONCATENATE($C168,G$3),Datenbasis!$S:$S)/COUNTIF(Datenbasis!$B:$B,CONCATENATE($C168,'Tabellarische Auswertung'!G$3)),"")</f>
        <v/>
      </c>
      <c r="H168" s="37" t="str">
        <f>IFERROR(SUMIF(Datenbasis!$B:$B,CONCATENATE($C168,H$3),Datenbasis!$S:$S)/COUNTIF(Datenbasis!$B:$B,CONCATENATE($C168,'Tabellarische Auswertung'!H$3)),"")</f>
        <v/>
      </c>
      <c r="I168" s="37" t="str">
        <f t="shared" si="17"/>
        <v/>
      </c>
      <c r="J168" s="37" t="str">
        <f>IFERROR(SUMIF(Datenbasis!$B:$B,CONCATENATE($C168,J$3),Datenbasis!$S:$S)/COUNTIF(Datenbasis!$B:$B,CONCATENATE($C168,'Tabellarische Auswertung'!J$3)),"")</f>
        <v/>
      </c>
      <c r="K168" s="37" t="str">
        <f>IFERROR(SUMIF(Datenbasis!$B:$B,CONCATENATE($C168,K$3),Datenbasis!$S:$S)/COUNTIF(Datenbasis!$B:$B,CONCATENATE($C168,'Tabellarische Auswertung'!K$3)),"")</f>
        <v/>
      </c>
      <c r="L168" s="37" t="str">
        <f>IFERROR(SUMIF(Datenbasis!$B:$B,CONCATENATE($C168,L$3),Datenbasis!$S:$S)/COUNTIF(Datenbasis!$B:$B,CONCATENATE($C168,'Tabellarische Auswertung'!L$3)),"")</f>
        <v/>
      </c>
      <c r="M168" s="37" t="str">
        <f t="shared" si="18"/>
        <v/>
      </c>
      <c r="N168" s="37" t="str">
        <f>IFERROR(SUMIF(Datenbasis!$B:$B,CONCATENATE($C168,N$3),Datenbasis!$S:$S)/COUNTIF(Datenbasis!$B:$B,CONCATENATE($C168,'Tabellarische Auswertung'!N$3)),"")</f>
        <v/>
      </c>
      <c r="O168" s="37" t="str">
        <f>IFERROR(SUMIF(Datenbasis!$B:$B,CONCATENATE($C168,O$3),Datenbasis!$S:$S)/COUNTIF(Datenbasis!$B:$B,CONCATENATE($C168,'Tabellarische Auswertung'!O$3)),"")</f>
        <v/>
      </c>
      <c r="P168" s="37" t="str">
        <f>IFERROR(SUMIF(Datenbasis!$B:$B,CONCATENATE($C168,P$3),Datenbasis!$S:$S)/COUNTIF(Datenbasis!$B:$B,CONCATENATE($C168,'Tabellarische Auswertung'!P$3)),"")</f>
        <v/>
      </c>
      <c r="Q168" s="37" t="str">
        <f t="shared" si="19"/>
        <v/>
      </c>
      <c r="R168" s="37" t="str">
        <f>IFERROR(SUMIF(Datenbasis!$B:$B,CONCATENATE($C168,R$3),Datenbasis!$S:$S)/COUNTIF(Datenbasis!$B:$B,CONCATENATE($C168,'Tabellarische Auswertung'!R$3)),"")</f>
        <v/>
      </c>
      <c r="S168" s="37" t="str">
        <f>IFERROR(SUMIF(Datenbasis!$B:$B,CONCATENATE($C168,S$3),Datenbasis!$S:$S)/COUNTIF(Datenbasis!$B:$B,CONCATENATE($C168,'Tabellarische Auswertung'!S$3)),"")</f>
        <v/>
      </c>
      <c r="T168" s="37" t="str">
        <f>IFERROR(SUMIF(Datenbasis!$B:$B,CONCATENATE($C168,T$3),Datenbasis!$S:$S)/COUNTIF(Datenbasis!$B:$B,CONCATENATE($C168,'Tabellarische Auswertung'!T$3)),"")</f>
        <v/>
      </c>
      <c r="U168" s="37" t="str">
        <f t="shared" si="20"/>
        <v/>
      </c>
      <c r="V168" s="37" t="str">
        <f>IFERROR(SUMIF(Datenbasis!$B:$B,CONCATENATE($C168,V$3),Datenbasis!$S:$S)/COUNTIF(Datenbasis!$B:$B,CONCATENATE($C168,'Tabellarische Auswertung'!V$3)),"")</f>
        <v/>
      </c>
      <c r="W168" s="37" t="str">
        <f>IFERROR(SUMIF(Datenbasis!$B:$B,CONCATENATE($C168,W$3),Datenbasis!$S:$S)/COUNTIF(Datenbasis!$B:$B,CONCATENATE($C168,'Tabellarische Auswertung'!W$3)),"")</f>
        <v/>
      </c>
      <c r="X168" s="37" t="str">
        <f>IFERROR(SUMIF(Datenbasis!$B:$B,CONCATENATE($C168,X$3),Datenbasis!$S:$S)/COUNTIF(Datenbasis!$B:$B,CONCATENATE($C168,'Tabellarische Auswertung'!X$3)),"")</f>
        <v/>
      </c>
      <c r="Y168" s="37" t="str">
        <f t="shared" si="21"/>
        <v/>
      </c>
      <c r="Z168" s="38" t="str">
        <f t="shared" si="22"/>
        <v/>
      </c>
      <c r="AA168" s="39" t="str">
        <f t="shared" si="24"/>
        <v/>
      </c>
      <c r="AB168" s="39"/>
      <c r="AC168" s="39" t="str">
        <f t="shared" si="23"/>
        <v/>
      </c>
    </row>
    <row r="169" spans="1:29" ht="15" hidden="1">
      <c r="A169" s="35" t="str">
        <f>IF(IFERROR(INDEX(Datenbasis!I:I,MATCH($C169,Datenbasis!$F:$F,0)),"")=0,"",IFERROR(INDEX(Datenbasis!I:I,MATCH($C169,Datenbasis!$F:$F,0)),""))</f>
        <v/>
      </c>
      <c r="B169" s="35" t="str">
        <f>IF(IFERROR(INDEX(Datenbasis!E:E,MATCH($C169,Datenbasis!$F:$F,0)),"")=0,"",IFERROR(INDEX(Datenbasis!E:E,MATCH($C169,Datenbasis!$F:$F,0)),""))</f>
        <v/>
      </c>
      <c r="C169" s="36" t="str">
        <f>+IF(DropDown!B167=0," ",DropDown!B167)</f>
        <v xml:space="preserve"> </v>
      </c>
      <c r="D169" s="36" t="str">
        <f>IF(IFERROR(INDEX(Datenbasis!G:G,MATCH($C169,Datenbasis!$F:$F,0)),"")=0,"",IFERROR(INDEX(Datenbasis!G:G,MATCH($C169,Datenbasis!$F:$F,0)),""))</f>
        <v/>
      </c>
      <c r="E169" s="36" t="str">
        <f>IF(IFERROR(INDEX(Datenbasis!J:J,MATCH($C169,Datenbasis!$F:$F,0)),"")=0,"",IFERROR(INDEX(Datenbasis!J:J,MATCH($C169,Datenbasis!$F:$F,0)),""))</f>
        <v/>
      </c>
      <c r="F169" s="37" t="str">
        <f>IFERROR(SUMIF(Datenbasis!$B:$B,CONCATENATE($C169,F$3),Datenbasis!$S:$S)/COUNTIF(Datenbasis!$B:$B,CONCATENATE($C169,'Tabellarische Auswertung'!F$3)),"")</f>
        <v/>
      </c>
      <c r="G169" s="37" t="str">
        <f>IFERROR(SUMIF(Datenbasis!$B:$B,CONCATENATE($C169,G$3),Datenbasis!$S:$S)/COUNTIF(Datenbasis!$B:$B,CONCATENATE($C169,'Tabellarische Auswertung'!G$3)),"")</f>
        <v/>
      </c>
      <c r="H169" s="37" t="str">
        <f>IFERROR(SUMIF(Datenbasis!$B:$B,CONCATENATE($C169,H$3),Datenbasis!$S:$S)/COUNTIF(Datenbasis!$B:$B,CONCATENATE($C169,'Tabellarische Auswertung'!H$3)),"")</f>
        <v/>
      </c>
      <c r="I169" s="37" t="str">
        <f t="shared" si="17"/>
        <v/>
      </c>
      <c r="J169" s="37" t="str">
        <f>IFERROR(SUMIF(Datenbasis!$B:$B,CONCATENATE($C169,J$3),Datenbasis!$S:$S)/COUNTIF(Datenbasis!$B:$B,CONCATENATE($C169,'Tabellarische Auswertung'!J$3)),"")</f>
        <v/>
      </c>
      <c r="K169" s="37" t="str">
        <f>IFERROR(SUMIF(Datenbasis!$B:$B,CONCATENATE($C169,K$3),Datenbasis!$S:$S)/COUNTIF(Datenbasis!$B:$B,CONCATENATE($C169,'Tabellarische Auswertung'!K$3)),"")</f>
        <v/>
      </c>
      <c r="L169" s="37" t="str">
        <f>IFERROR(SUMIF(Datenbasis!$B:$B,CONCATENATE($C169,L$3),Datenbasis!$S:$S)/COUNTIF(Datenbasis!$B:$B,CONCATENATE($C169,'Tabellarische Auswertung'!L$3)),"")</f>
        <v/>
      </c>
      <c r="M169" s="37" t="str">
        <f t="shared" si="18"/>
        <v/>
      </c>
      <c r="N169" s="37" t="str">
        <f>IFERROR(SUMIF(Datenbasis!$B:$B,CONCATENATE($C169,N$3),Datenbasis!$S:$S)/COUNTIF(Datenbasis!$B:$B,CONCATENATE($C169,'Tabellarische Auswertung'!N$3)),"")</f>
        <v/>
      </c>
      <c r="O169" s="37" t="str">
        <f>IFERROR(SUMIF(Datenbasis!$B:$B,CONCATENATE($C169,O$3),Datenbasis!$S:$S)/COUNTIF(Datenbasis!$B:$B,CONCATENATE($C169,'Tabellarische Auswertung'!O$3)),"")</f>
        <v/>
      </c>
      <c r="P169" s="37" t="str">
        <f>IFERROR(SUMIF(Datenbasis!$B:$B,CONCATENATE($C169,P$3),Datenbasis!$S:$S)/COUNTIF(Datenbasis!$B:$B,CONCATENATE($C169,'Tabellarische Auswertung'!P$3)),"")</f>
        <v/>
      </c>
      <c r="Q169" s="37" t="str">
        <f t="shared" si="19"/>
        <v/>
      </c>
      <c r="R169" s="37" t="str">
        <f>IFERROR(SUMIF(Datenbasis!$B:$B,CONCATENATE($C169,R$3),Datenbasis!$S:$S)/COUNTIF(Datenbasis!$B:$B,CONCATENATE($C169,'Tabellarische Auswertung'!R$3)),"")</f>
        <v/>
      </c>
      <c r="S169" s="37" t="str">
        <f>IFERROR(SUMIF(Datenbasis!$B:$B,CONCATENATE($C169,S$3),Datenbasis!$S:$S)/COUNTIF(Datenbasis!$B:$B,CONCATENATE($C169,'Tabellarische Auswertung'!S$3)),"")</f>
        <v/>
      </c>
      <c r="T169" s="37" t="str">
        <f>IFERROR(SUMIF(Datenbasis!$B:$B,CONCATENATE($C169,T$3),Datenbasis!$S:$S)/COUNTIF(Datenbasis!$B:$B,CONCATENATE($C169,'Tabellarische Auswertung'!T$3)),"")</f>
        <v/>
      </c>
      <c r="U169" s="37" t="str">
        <f t="shared" si="20"/>
        <v/>
      </c>
      <c r="V169" s="37" t="str">
        <f>IFERROR(SUMIF(Datenbasis!$B:$B,CONCATENATE($C169,V$3),Datenbasis!$S:$S)/COUNTIF(Datenbasis!$B:$B,CONCATENATE($C169,'Tabellarische Auswertung'!V$3)),"")</f>
        <v/>
      </c>
      <c r="W169" s="37" t="str">
        <f>IFERROR(SUMIF(Datenbasis!$B:$B,CONCATENATE($C169,W$3),Datenbasis!$S:$S)/COUNTIF(Datenbasis!$B:$B,CONCATENATE($C169,'Tabellarische Auswertung'!W$3)),"")</f>
        <v/>
      </c>
      <c r="X169" s="37" t="str">
        <f>IFERROR(SUMIF(Datenbasis!$B:$B,CONCATENATE($C169,X$3),Datenbasis!$S:$S)/COUNTIF(Datenbasis!$B:$B,CONCATENATE($C169,'Tabellarische Auswertung'!X$3)),"")</f>
        <v/>
      </c>
      <c r="Y169" s="37" t="str">
        <f t="shared" si="21"/>
        <v/>
      </c>
      <c r="Z169" s="38" t="str">
        <f t="shared" si="22"/>
        <v/>
      </c>
      <c r="AA169" s="39" t="str">
        <f t="shared" si="24"/>
        <v/>
      </c>
      <c r="AB169" s="39"/>
      <c r="AC169" s="39" t="str">
        <f t="shared" si="23"/>
        <v/>
      </c>
    </row>
    <row r="170" spans="1:29" ht="15" hidden="1">
      <c r="A170" s="35" t="str">
        <f>IF(IFERROR(INDEX(Datenbasis!I:I,MATCH($C170,Datenbasis!$F:$F,0)),"")=0,"",IFERROR(INDEX(Datenbasis!I:I,MATCH($C170,Datenbasis!$F:$F,0)),""))</f>
        <v/>
      </c>
      <c r="B170" s="35" t="str">
        <f>IF(IFERROR(INDEX(Datenbasis!E:E,MATCH($C170,Datenbasis!$F:$F,0)),"")=0,"",IFERROR(INDEX(Datenbasis!E:E,MATCH($C170,Datenbasis!$F:$F,0)),""))</f>
        <v/>
      </c>
      <c r="C170" s="36" t="str">
        <f>+IF(DropDown!B168=0," ",DropDown!B168)</f>
        <v xml:space="preserve"> </v>
      </c>
      <c r="D170" s="36" t="str">
        <f>IF(IFERROR(INDEX(Datenbasis!G:G,MATCH($C170,Datenbasis!$F:$F,0)),"")=0,"",IFERROR(INDEX(Datenbasis!G:G,MATCH($C170,Datenbasis!$F:$F,0)),""))</f>
        <v/>
      </c>
      <c r="E170" s="36" t="str">
        <f>IF(IFERROR(INDEX(Datenbasis!J:J,MATCH($C170,Datenbasis!$F:$F,0)),"")=0,"",IFERROR(INDEX(Datenbasis!J:J,MATCH($C170,Datenbasis!$F:$F,0)),""))</f>
        <v/>
      </c>
      <c r="F170" s="37" t="str">
        <f>IFERROR(SUMIF(Datenbasis!$B:$B,CONCATENATE($C170,F$3),Datenbasis!$S:$S)/COUNTIF(Datenbasis!$B:$B,CONCATENATE($C170,'Tabellarische Auswertung'!F$3)),"")</f>
        <v/>
      </c>
      <c r="G170" s="37" t="str">
        <f>IFERROR(SUMIF(Datenbasis!$B:$B,CONCATENATE($C170,G$3),Datenbasis!$S:$S)/COUNTIF(Datenbasis!$B:$B,CONCATENATE($C170,'Tabellarische Auswertung'!G$3)),"")</f>
        <v/>
      </c>
      <c r="H170" s="37" t="str">
        <f>IFERROR(SUMIF(Datenbasis!$B:$B,CONCATENATE($C170,H$3),Datenbasis!$S:$S)/COUNTIF(Datenbasis!$B:$B,CONCATENATE($C170,'Tabellarische Auswertung'!H$3)),"")</f>
        <v/>
      </c>
      <c r="I170" s="37" t="str">
        <f t="shared" si="17"/>
        <v/>
      </c>
      <c r="J170" s="37" t="str">
        <f>IFERROR(SUMIF(Datenbasis!$B:$B,CONCATENATE($C170,J$3),Datenbasis!$S:$S)/COUNTIF(Datenbasis!$B:$B,CONCATENATE($C170,'Tabellarische Auswertung'!J$3)),"")</f>
        <v/>
      </c>
      <c r="K170" s="37" t="str">
        <f>IFERROR(SUMIF(Datenbasis!$B:$B,CONCATENATE($C170,K$3),Datenbasis!$S:$S)/COUNTIF(Datenbasis!$B:$B,CONCATENATE($C170,'Tabellarische Auswertung'!K$3)),"")</f>
        <v/>
      </c>
      <c r="L170" s="37" t="str">
        <f>IFERROR(SUMIF(Datenbasis!$B:$B,CONCATENATE($C170,L$3),Datenbasis!$S:$S)/COUNTIF(Datenbasis!$B:$B,CONCATENATE($C170,'Tabellarische Auswertung'!L$3)),"")</f>
        <v/>
      </c>
      <c r="M170" s="37" t="str">
        <f t="shared" si="18"/>
        <v/>
      </c>
      <c r="N170" s="37" t="str">
        <f>IFERROR(SUMIF(Datenbasis!$B:$B,CONCATENATE($C170,N$3),Datenbasis!$S:$S)/COUNTIF(Datenbasis!$B:$B,CONCATENATE($C170,'Tabellarische Auswertung'!N$3)),"")</f>
        <v/>
      </c>
      <c r="O170" s="37" t="str">
        <f>IFERROR(SUMIF(Datenbasis!$B:$B,CONCATENATE($C170,O$3),Datenbasis!$S:$S)/COUNTIF(Datenbasis!$B:$B,CONCATENATE($C170,'Tabellarische Auswertung'!O$3)),"")</f>
        <v/>
      </c>
      <c r="P170" s="37" t="str">
        <f>IFERROR(SUMIF(Datenbasis!$B:$B,CONCATENATE($C170,P$3),Datenbasis!$S:$S)/COUNTIF(Datenbasis!$B:$B,CONCATENATE($C170,'Tabellarische Auswertung'!P$3)),"")</f>
        <v/>
      </c>
      <c r="Q170" s="37" t="str">
        <f t="shared" si="19"/>
        <v/>
      </c>
      <c r="R170" s="37" t="str">
        <f>IFERROR(SUMIF(Datenbasis!$B:$B,CONCATENATE($C170,R$3),Datenbasis!$S:$S)/COUNTIF(Datenbasis!$B:$B,CONCATENATE($C170,'Tabellarische Auswertung'!R$3)),"")</f>
        <v/>
      </c>
      <c r="S170" s="37" t="str">
        <f>IFERROR(SUMIF(Datenbasis!$B:$B,CONCATENATE($C170,S$3),Datenbasis!$S:$S)/COUNTIF(Datenbasis!$B:$B,CONCATENATE($C170,'Tabellarische Auswertung'!S$3)),"")</f>
        <v/>
      </c>
      <c r="T170" s="37" t="str">
        <f>IFERROR(SUMIF(Datenbasis!$B:$B,CONCATENATE($C170,T$3),Datenbasis!$S:$S)/COUNTIF(Datenbasis!$B:$B,CONCATENATE($C170,'Tabellarische Auswertung'!T$3)),"")</f>
        <v/>
      </c>
      <c r="U170" s="37" t="str">
        <f t="shared" si="20"/>
        <v/>
      </c>
      <c r="V170" s="37" t="str">
        <f>IFERROR(SUMIF(Datenbasis!$B:$B,CONCATENATE($C170,V$3),Datenbasis!$S:$S)/COUNTIF(Datenbasis!$B:$B,CONCATENATE($C170,'Tabellarische Auswertung'!V$3)),"")</f>
        <v/>
      </c>
      <c r="W170" s="37" t="str">
        <f>IFERROR(SUMIF(Datenbasis!$B:$B,CONCATENATE($C170,W$3),Datenbasis!$S:$S)/COUNTIF(Datenbasis!$B:$B,CONCATENATE($C170,'Tabellarische Auswertung'!W$3)),"")</f>
        <v/>
      </c>
      <c r="X170" s="37" t="str">
        <f>IFERROR(SUMIF(Datenbasis!$B:$B,CONCATENATE($C170,X$3),Datenbasis!$S:$S)/COUNTIF(Datenbasis!$B:$B,CONCATENATE($C170,'Tabellarische Auswertung'!X$3)),"")</f>
        <v/>
      </c>
      <c r="Y170" s="37" t="str">
        <f t="shared" si="21"/>
        <v/>
      </c>
      <c r="Z170" s="38" t="str">
        <f t="shared" si="22"/>
        <v/>
      </c>
      <c r="AA170" s="39" t="str">
        <f t="shared" si="24"/>
        <v/>
      </c>
      <c r="AB170" s="39"/>
      <c r="AC170" s="39" t="str">
        <f t="shared" si="23"/>
        <v/>
      </c>
    </row>
    <row r="171" spans="1:29" ht="15" hidden="1">
      <c r="A171" s="35" t="str">
        <f>IF(IFERROR(INDEX(Datenbasis!I:I,MATCH($C171,Datenbasis!$F:$F,0)),"")=0,"",IFERROR(INDEX(Datenbasis!I:I,MATCH($C171,Datenbasis!$F:$F,0)),""))</f>
        <v/>
      </c>
      <c r="B171" s="35" t="str">
        <f>IF(IFERROR(INDEX(Datenbasis!E:E,MATCH($C171,Datenbasis!$F:$F,0)),"")=0,"",IFERROR(INDEX(Datenbasis!E:E,MATCH($C171,Datenbasis!$F:$F,0)),""))</f>
        <v/>
      </c>
      <c r="C171" s="36" t="str">
        <f>+IF(DropDown!B169=0," ",DropDown!B169)</f>
        <v xml:space="preserve"> </v>
      </c>
      <c r="D171" s="36" t="str">
        <f>IF(IFERROR(INDEX(Datenbasis!G:G,MATCH($C171,Datenbasis!$F:$F,0)),"")=0,"",IFERROR(INDEX(Datenbasis!G:G,MATCH($C171,Datenbasis!$F:$F,0)),""))</f>
        <v/>
      </c>
      <c r="E171" s="36" t="str">
        <f>IF(IFERROR(INDEX(Datenbasis!J:J,MATCH($C171,Datenbasis!$F:$F,0)),"")=0,"",IFERROR(INDEX(Datenbasis!J:J,MATCH($C171,Datenbasis!$F:$F,0)),""))</f>
        <v/>
      </c>
      <c r="F171" s="37" t="str">
        <f>IFERROR(SUMIF(Datenbasis!$B:$B,CONCATENATE($C171,F$3),Datenbasis!$S:$S)/COUNTIF(Datenbasis!$B:$B,CONCATENATE($C171,'Tabellarische Auswertung'!F$3)),"")</f>
        <v/>
      </c>
      <c r="G171" s="37" t="str">
        <f>IFERROR(SUMIF(Datenbasis!$B:$B,CONCATENATE($C171,G$3),Datenbasis!$S:$S)/COUNTIF(Datenbasis!$B:$B,CONCATENATE($C171,'Tabellarische Auswertung'!G$3)),"")</f>
        <v/>
      </c>
      <c r="H171" s="37" t="str">
        <f>IFERROR(SUMIF(Datenbasis!$B:$B,CONCATENATE($C171,H$3),Datenbasis!$S:$S)/COUNTIF(Datenbasis!$B:$B,CONCATENATE($C171,'Tabellarische Auswertung'!H$3)),"")</f>
        <v/>
      </c>
      <c r="I171" s="37" t="str">
        <f t="shared" si="17"/>
        <v/>
      </c>
      <c r="J171" s="37" t="str">
        <f>IFERROR(SUMIF(Datenbasis!$B:$B,CONCATENATE($C171,J$3),Datenbasis!$S:$S)/COUNTIF(Datenbasis!$B:$B,CONCATENATE($C171,'Tabellarische Auswertung'!J$3)),"")</f>
        <v/>
      </c>
      <c r="K171" s="37" t="str">
        <f>IFERROR(SUMIF(Datenbasis!$B:$B,CONCATENATE($C171,K$3),Datenbasis!$S:$S)/COUNTIF(Datenbasis!$B:$B,CONCATENATE($C171,'Tabellarische Auswertung'!K$3)),"")</f>
        <v/>
      </c>
      <c r="L171" s="37" t="str">
        <f>IFERROR(SUMIF(Datenbasis!$B:$B,CONCATENATE($C171,L$3),Datenbasis!$S:$S)/COUNTIF(Datenbasis!$B:$B,CONCATENATE($C171,'Tabellarische Auswertung'!L$3)),"")</f>
        <v/>
      </c>
      <c r="M171" s="37" t="str">
        <f t="shared" si="18"/>
        <v/>
      </c>
      <c r="N171" s="37" t="str">
        <f>IFERROR(SUMIF(Datenbasis!$B:$B,CONCATENATE($C171,N$3),Datenbasis!$S:$S)/COUNTIF(Datenbasis!$B:$B,CONCATENATE($C171,'Tabellarische Auswertung'!N$3)),"")</f>
        <v/>
      </c>
      <c r="O171" s="37" t="str">
        <f>IFERROR(SUMIF(Datenbasis!$B:$B,CONCATENATE($C171,O$3),Datenbasis!$S:$S)/COUNTIF(Datenbasis!$B:$B,CONCATENATE($C171,'Tabellarische Auswertung'!O$3)),"")</f>
        <v/>
      </c>
      <c r="P171" s="37" t="str">
        <f>IFERROR(SUMIF(Datenbasis!$B:$B,CONCATENATE($C171,P$3),Datenbasis!$S:$S)/COUNTIF(Datenbasis!$B:$B,CONCATENATE($C171,'Tabellarische Auswertung'!P$3)),"")</f>
        <v/>
      </c>
      <c r="Q171" s="37" t="str">
        <f t="shared" si="19"/>
        <v/>
      </c>
      <c r="R171" s="37" t="str">
        <f>IFERROR(SUMIF(Datenbasis!$B:$B,CONCATENATE($C171,R$3),Datenbasis!$S:$S)/COUNTIF(Datenbasis!$B:$B,CONCATENATE($C171,'Tabellarische Auswertung'!R$3)),"")</f>
        <v/>
      </c>
      <c r="S171" s="37" t="str">
        <f>IFERROR(SUMIF(Datenbasis!$B:$B,CONCATENATE($C171,S$3),Datenbasis!$S:$S)/COUNTIF(Datenbasis!$B:$B,CONCATENATE($C171,'Tabellarische Auswertung'!S$3)),"")</f>
        <v/>
      </c>
      <c r="T171" s="37" t="str">
        <f>IFERROR(SUMIF(Datenbasis!$B:$B,CONCATENATE($C171,T$3),Datenbasis!$S:$S)/COUNTIF(Datenbasis!$B:$B,CONCATENATE($C171,'Tabellarische Auswertung'!T$3)),"")</f>
        <v/>
      </c>
      <c r="U171" s="37" t="str">
        <f t="shared" si="20"/>
        <v/>
      </c>
      <c r="V171" s="37" t="str">
        <f>IFERROR(SUMIF(Datenbasis!$B:$B,CONCATENATE($C171,V$3),Datenbasis!$S:$S)/COUNTIF(Datenbasis!$B:$B,CONCATENATE($C171,'Tabellarische Auswertung'!V$3)),"")</f>
        <v/>
      </c>
      <c r="W171" s="37" t="str">
        <f>IFERROR(SUMIF(Datenbasis!$B:$B,CONCATENATE($C171,W$3),Datenbasis!$S:$S)/COUNTIF(Datenbasis!$B:$B,CONCATENATE($C171,'Tabellarische Auswertung'!W$3)),"")</f>
        <v/>
      </c>
      <c r="X171" s="37" t="str">
        <f>IFERROR(SUMIF(Datenbasis!$B:$B,CONCATENATE($C171,X$3),Datenbasis!$S:$S)/COUNTIF(Datenbasis!$B:$B,CONCATENATE($C171,'Tabellarische Auswertung'!X$3)),"")</f>
        <v/>
      </c>
      <c r="Y171" s="37" t="str">
        <f t="shared" si="21"/>
        <v/>
      </c>
      <c r="Z171" s="38" t="str">
        <f t="shared" si="22"/>
        <v/>
      </c>
      <c r="AA171" s="39" t="str">
        <f t="shared" si="24"/>
        <v/>
      </c>
      <c r="AB171" s="39"/>
      <c r="AC171" s="39" t="str">
        <f t="shared" si="23"/>
        <v/>
      </c>
    </row>
    <row r="172" spans="1:29" ht="15" hidden="1">
      <c r="A172" s="35" t="str">
        <f>IF(IFERROR(INDEX(Datenbasis!I:I,MATCH($C172,Datenbasis!$F:$F,0)),"")=0,"",IFERROR(INDEX(Datenbasis!I:I,MATCH($C172,Datenbasis!$F:$F,0)),""))</f>
        <v/>
      </c>
      <c r="B172" s="35" t="str">
        <f>IF(IFERROR(INDEX(Datenbasis!E:E,MATCH($C172,Datenbasis!$F:$F,0)),"")=0,"",IFERROR(INDEX(Datenbasis!E:E,MATCH($C172,Datenbasis!$F:$F,0)),""))</f>
        <v/>
      </c>
      <c r="C172" s="36" t="str">
        <f>+IF(DropDown!B170=0," ",DropDown!B170)</f>
        <v xml:space="preserve"> </v>
      </c>
      <c r="D172" s="36" t="str">
        <f>IF(IFERROR(INDEX(Datenbasis!G:G,MATCH($C172,Datenbasis!$F:$F,0)),"")=0,"",IFERROR(INDEX(Datenbasis!G:G,MATCH($C172,Datenbasis!$F:$F,0)),""))</f>
        <v/>
      </c>
      <c r="E172" s="36" t="str">
        <f>IF(IFERROR(INDEX(Datenbasis!J:J,MATCH($C172,Datenbasis!$F:$F,0)),"")=0,"",IFERROR(INDEX(Datenbasis!J:J,MATCH($C172,Datenbasis!$F:$F,0)),""))</f>
        <v/>
      </c>
      <c r="F172" s="37" t="str">
        <f>IFERROR(SUMIF(Datenbasis!$B:$B,CONCATENATE($C172,F$3),Datenbasis!$S:$S)/COUNTIF(Datenbasis!$B:$B,CONCATENATE($C172,'Tabellarische Auswertung'!F$3)),"")</f>
        <v/>
      </c>
      <c r="G172" s="37" t="str">
        <f>IFERROR(SUMIF(Datenbasis!$B:$B,CONCATENATE($C172,G$3),Datenbasis!$S:$S)/COUNTIF(Datenbasis!$B:$B,CONCATENATE($C172,'Tabellarische Auswertung'!G$3)),"")</f>
        <v/>
      </c>
      <c r="H172" s="37" t="str">
        <f>IFERROR(SUMIF(Datenbasis!$B:$B,CONCATENATE($C172,H$3),Datenbasis!$S:$S)/COUNTIF(Datenbasis!$B:$B,CONCATENATE($C172,'Tabellarische Auswertung'!H$3)),"")</f>
        <v/>
      </c>
      <c r="I172" s="37" t="str">
        <f t="shared" si="17"/>
        <v/>
      </c>
      <c r="J172" s="37" t="str">
        <f>IFERROR(SUMIF(Datenbasis!$B:$B,CONCATENATE($C172,J$3),Datenbasis!$S:$S)/COUNTIF(Datenbasis!$B:$B,CONCATENATE($C172,'Tabellarische Auswertung'!J$3)),"")</f>
        <v/>
      </c>
      <c r="K172" s="37" t="str">
        <f>IFERROR(SUMIF(Datenbasis!$B:$B,CONCATENATE($C172,K$3),Datenbasis!$S:$S)/COUNTIF(Datenbasis!$B:$B,CONCATENATE($C172,'Tabellarische Auswertung'!K$3)),"")</f>
        <v/>
      </c>
      <c r="L172" s="37" t="str">
        <f>IFERROR(SUMIF(Datenbasis!$B:$B,CONCATENATE($C172,L$3),Datenbasis!$S:$S)/COUNTIF(Datenbasis!$B:$B,CONCATENATE($C172,'Tabellarische Auswertung'!L$3)),"")</f>
        <v/>
      </c>
      <c r="M172" s="37" t="str">
        <f t="shared" si="18"/>
        <v/>
      </c>
      <c r="N172" s="37" t="str">
        <f>IFERROR(SUMIF(Datenbasis!$B:$B,CONCATENATE($C172,N$3),Datenbasis!$S:$S)/COUNTIF(Datenbasis!$B:$B,CONCATENATE($C172,'Tabellarische Auswertung'!N$3)),"")</f>
        <v/>
      </c>
      <c r="O172" s="37" t="str">
        <f>IFERROR(SUMIF(Datenbasis!$B:$B,CONCATENATE($C172,O$3),Datenbasis!$S:$S)/COUNTIF(Datenbasis!$B:$B,CONCATENATE($C172,'Tabellarische Auswertung'!O$3)),"")</f>
        <v/>
      </c>
      <c r="P172" s="37" t="str">
        <f>IFERROR(SUMIF(Datenbasis!$B:$B,CONCATENATE($C172,P$3),Datenbasis!$S:$S)/COUNTIF(Datenbasis!$B:$B,CONCATENATE($C172,'Tabellarische Auswertung'!P$3)),"")</f>
        <v/>
      </c>
      <c r="Q172" s="37" t="str">
        <f t="shared" si="19"/>
        <v/>
      </c>
      <c r="R172" s="37" t="str">
        <f>IFERROR(SUMIF(Datenbasis!$B:$B,CONCATENATE($C172,R$3),Datenbasis!$S:$S)/COUNTIF(Datenbasis!$B:$B,CONCATENATE($C172,'Tabellarische Auswertung'!R$3)),"")</f>
        <v/>
      </c>
      <c r="S172" s="37" t="str">
        <f>IFERROR(SUMIF(Datenbasis!$B:$B,CONCATENATE($C172,S$3),Datenbasis!$S:$S)/COUNTIF(Datenbasis!$B:$B,CONCATENATE($C172,'Tabellarische Auswertung'!S$3)),"")</f>
        <v/>
      </c>
      <c r="T172" s="37" t="str">
        <f>IFERROR(SUMIF(Datenbasis!$B:$B,CONCATENATE($C172,T$3),Datenbasis!$S:$S)/COUNTIF(Datenbasis!$B:$B,CONCATENATE($C172,'Tabellarische Auswertung'!T$3)),"")</f>
        <v/>
      </c>
      <c r="U172" s="37" t="str">
        <f t="shared" si="20"/>
        <v/>
      </c>
      <c r="V172" s="37" t="str">
        <f>IFERROR(SUMIF(Datenbasis!$B:$B,CONCATENATE($C172,V$3),Datenbasis!$S:$S)/COUNTIF(Datenbasis!$B:$B,CONCATENATE($C172,'Tabellarische Auswertung'!V$3)),"")</f>
        <v/>
      </c>
      <c r="W172" s="37" t="str">
        <f>IFERROR(SUMIF(Datenbasis!$B:$B,CONCATENATE($C172,W$3),Datenbasis!$S:$S)/COUNTIF(Datenbasis!$B:$B,CONCATENATE($C172,'Tabellarische Auswertung'!W$3)),"")</f>
        <v/>
      </c>
      <c r="X172" s="37" t="str">
        <f>IFERROR(SUMIF(Datenbasis!$B:$B,CONCATENATE($C172,X$3),Datenbasis!$S:$S)/COUNTIF(Datenbasis!$B:$B,CONCATENATE($C172,'Tabellarische Auswertung'!X$3)),"")</f>
        <v/>
      </c>
      <c r="Y172" s="37" t="str">
        <f t="shared" si="21"/>
        <v/>
      </c>
      <c r="Z172" s="38" t="str">
        <f t="shared" si="22"/>
        <v/>
      </c>
      <c r="AA172" s="39" t="str">
        <f t="shared" si="24"/>
        <v/>
      </c>
      <c r="AB172" s="39"/>
      <c r="AC172" s="39" t="str">
        <f t="shared" si="23"/>
        <v/>
      </c>
    </row>
    <row r="173" spans="1:29" ht="15" hidden="1">
      <c r="A173" s="35" t="str">
        <f>IF(IFERROR(INDEX(Datenbasis!I:I,MATCH($C173,Datenbasis!$F:$F,0)),"")=0,"",IFERROR(INDEX(Datenbasis!I:I,MATCH($C173,Datenbasis!$F:$F,0)),""))</f>
        <v/>
      </c>
      <c r="B173" s="35" t="str">
        <f>IF(IFERROR(INDEX(Datenbasis!E:E,MATCH($C173,Datenbasis!$F:$F,0)),"")=0,"",IFERROR(INDEX(Datenbasis!E:E,MATCH($C173,Datenbasis!$F:$F,0)),""))</f>
        <v/>
      </c>
      <c r="C173" s="36" t="str">
        <f>+IF(DropDown!B171=0," ",DropDown!B171)</f>
        <v xml:space="preserve"> </v>
      </c>
      <c r="D173" s="36" t="str">
        <f>IF(IFERROR(INDEX(Datenbasis!G:G,MATCH($C173,Datenbasis!$F:$F,0)),"")=0,"",IFERROR(INDEX(Datenbasis!G:G,MATCH($C173,Datenbasis!$F:$F,0)),""))</f>
        <v/>
      </c>
      <c r="E173" s="36" t="str">
        <f>IF(IFERROR(INDEX(Datenbasis!J:J,MATCH($C173,Datenbasis!$F:$F,0)),"")=0,"",IFERROR(INDEX(Datenbasis!J:J,MATCH($C173,Datenbasis!$F:$F,0)),""))</f>
        <v/>
      </c>
      <c r="F173" s="37" t="str">
        <f>IFERROR(SUMIF(Datenbasis!$B:$B,CONCATENATE($C173,F$3),Datenbasis!$S:$S)/COUNTIF(Datenbasis!$B:$B,CONCATENATE($C173,'Tabellarische Auswertung'!F$3)),"")</f>
        <v/>
      </c>
      <c r="G173" s="37" t="str">
        <f>IFERROR(SUMIF(Datenbasis!$B:$B,CONCATENATE($C173,G$3),Datenbasis!$S:$S)/COUNTIF(Datenbasis!$B:$B,CONCATENATE($C173,'Tabellarische Auswertung'!G$3)),"")</f>
        <v/>
      </c>
      <c r="H173" s="37" t="str">
        <f>IFERROR(SUMIF(Datenbasis!$B:$B,CONCATENATE($C173,H$3),Datenbasis!$S:$S)/COUNTIF(Datenbasis!$B:$B,CONCATENATE($C173,'Tabellarische Auswertung'!H$3)),"")</f>
        <v/>
      </c>
      <c r="I173" s="37" t="str">
        <f t="shared" si="17"/>
        <v/>
      </c>
      <c r="J173" s="37" t="str">
        <f>IFERROR(SUMIF(Datenbasis!$B:$B,CONCATENATE($C173,J$3),Datenbasis!$S:$S)/COUNTIF(Datenbasis!$B:$B,CONCATENATE($C173,'Tabellarische Auswertung'!J$3)),"")</f>
        <v/>
      </c>
      <c r="K173" s="37" t="str">
        <f>IFERROR(SUMIF(Datenbasis!$B:$B,CONCATENATE($C173,K$3),Datenbasis!$S:$S)/COUNTIF(Datenbasis!$B:$B,CONCATENATE($C173,'Tabellarische Auswertung'!K$3)),"")</f>
        <v/>
      </c>
      <c r="L173" s="37" t="str">
        <f>IFERROR(SUMIF(Datenbasis!$B:$B,CONCATENATE($C173,L$3),Datenbasis!$S:$S)/COUNTIF(Datenbasis!$B:$B,CONCATENATE($C173,'Tabellarische Auswertung'!L$3)),"")</f>
        <v/>
      </c>
      <c r="M173" s="37" t="str">
        <f t="shared" si="18"/>
        <v/>
      </c>
      <c r="N173" s="37" t="str">
        <f>IFERROR(SUMIF(Datenbasis!$B:$B,CONCATENATE($C173,N$3),Datenbasis!$S:$S)/COUNTIF(Datenbasis!$B:$B,CONCATENATE($C173,'Tabellarische Auswertung'!N$3)),"")</f>
        <v/>
      </c>
      <c r="O173" s="37" t="str">
        <f>IFERROR(SUMIF(Datenbasis!$B:$B,CONCATENATE($C173,O$3),Datenbasis!$S:$S)/COUNTIF(Datenbasis!$B:$B,CONCATENATE($C173,'Tabellarische Auswertung'!O$3)),"")</f>
        <v/>
      </c>
      <c r="P173" s="37" t="str">
        <f>IFERROR(SUMIF(Datenbasis!$B:$B,CONCATENATE($C173,P$3),Datenbasis!$S:$S)/COUNTIF(Datenbasis!$B:$B,CONCATENATE($C173,'Tabellarische Auswertung'!P$3)),"")</f>
        <v/>
      </c>
      <c r="Q173" s="37" t="str">
        <f t="shared" si="19"/>
        <v/>
      </c>
      <c r="R173" s="37" t="str">
        <f>IFERROR(SUMIF(Datenbasis!$B:$B,CONCATENATE($C173,R$3),Datenbasis!$S:$S)/COUNTIF(Datenbasis!$B:$B,CONCATENATE($C173,'Tabellarische Auswertung'!R$3)),"")</f>
        <v/>
      </c>
      <c r="S173" s="37" t="str">
        <f>IFERROR(SUMIF(Datenbasis!$B:$B,CONCATENATE($C173,S$3),Datenbasis!$S:$S)/COUNTIF(Datenbasis!$B:$B,CONCATENATE($C173,'Tabellarische Auswertung'!S$3)),"")</f>
        <v/>
      </c>
      <c r="T173" s="37" t="str">
        <f>IFERROR(SUMIF(Datenbasis!$B:$B,CONCATENATE($C173,T$3),Datenbasis!$S:$S)/COUNTIF(Datenbasis!$B:$B,CONCATENATE($C173,'Tabellarische Auswertung'!T$3)),"")</f>
        <v/>
      </c>
      <c r="U173" s="37" t="str">
        <f t="shared" si="20"/>
        <v/>
      </c>
      <c r="V173" s="37" t="str">
        <f>IFERROR(SUMIF(Datenbasis!$B:$B,CONCATENATE($C173,V$3),Datenbasis!$S:$S)/COUNTIF(Datenbasis!$B:$B,CONCATENATE($C173,'Tabellarische Auswertung'!V$3)),"")</f>
        <v/>
      </c>
      <c r="W173" s="37" t="str">
        <f>IFERROR(SUMIF(Datenbasis!$B:$B,CONCATENATE($C173,W$3),Datenbasis!$S:$S)/COUNTIF(Datenbasis!$B:$B,CONCATENATE($C173,'Tabellarische Auswertung'!W$3)),"")</f>
        <v/>
      </c>
      <c r="X173" s="37" t="str">
        <f>IFERROR(SUMIF(Datenbasis!$B:$B,CONCATENATE($C173,X$3),Datenbasis!$S:$S)/COUNTIF(Datenbasis!$B:$B,CONCATENATE($C173,'Tabellarische Auswertung'!X$3)),"")</f>
        <v/>
      </c>
      <c r="Y173" s="37" t="str">
        <f t="shared" si="21"/>
        <v/>
      </c>
      <c r="Z173" s="38" t="str">
        <f t="shared" si="22"/>
        <v/>
      </c>
      <c r="AA173" s="39" t="str">
        <f t="shared" si="24"/>
        <v/>
      </c>
      <c r="AB173" s="39"/>
      <c r="AC173" s="39" t="str">
        <f t="shared" si="23"/>
        <v/>
      </c>
    </row>
    <row r="174" spans="1:29" ht="15" hidden="1">
      <c r="A174" s="35" t="str">
        <f>IF(IFERROR(INDEX(Datenbasis!I:I,MATCH($C174,Datenbasis!$F:$F,0)),"")=0,"",IFERROR(INDEX(Datenbasis!I:I,MATCH($C174,Datenbasis!$F:$F,0)),""))</f>
        <v/>
      </c>
      <c r="B174" s="35" t="str">
        <f>IF(IFERROR(INDEX(Datenbasis!E:E,MATCH($C174,Datenbasis!$F:$F,0)),"")=0,"",IFERROR(INDEX(Datenbasis!E:E,MATCH($C174,Datenbasis!$F:$F,0)),""))</f>
        <v/>
      </c>
      <c r="C174" s="36" t="str">
        <f>+IF(DropDown!B172=0," ",DropDown!B172)</f>
        <v xml:space="preserve"> </v>
      </c>
      <c r="D174" s="36" t="str">
        <f>IF(IFERROR(INDEX(Datenbasis!G:G,MATCH($C174,Datenbasis!$F:$F,0)),"")=0,"",IFERROR(INDEX(Datenbasis!G:G,MATCH($C174,Datenbasis!$F:$F,0)),""))</f>
        <v/>
      </c>
      <c r="E174" s="36" t="str">
        <f>IF(IFERROR(INDEX(Datenbasis!J:J,MATCH($C174,Datenbasis!$F:$F,0)),"")=0,"",IFERROR(INDEX(Datenbasis!J:J,MATCH($C174,Datenbasis!$F:$F,0)),""))</f>
        <v/>
      </c>
      <c r="F174" s="37" t="str">
        <f>IFERROR(SUMIF(Datenbasis!$B:$B,CONCATENATE($C174,F$3),Datenbasis!$S:$S)/COUNTIF(Datenbasis!$B:$B,CONCATENATE($C174,'Tabellarische Auswertung'!F$3)),"")</f>
        <v/>
      </c>
      <c r="G174" s="37" t="str">
        <f>IFERROR(SUMIF(Datenbasis!$B:$B,CONCATENATE($C174,G$3),Datenbasis!$S:$S)/COUNTIF(Datenbasis!$B:$B,CONCATENATE($C174,'Tabellarische Auswertung'!G$3)),"")</f>
        <v/>
      </c>
      <c r="H174" s="37" t="str">
        <f>IFERROR(SUMIF(Datenbasis!$B:$B,CONCATENATE($C174,H$3),Datenbasis!$S:$S)/COUNTIF(Datenbasis!$B:$B,CONCATENATE($C174,'Tabellarische Auswertung'!H$3)),"")</f>
        <v/>
      </c>
      <c r="I174" s="37" t="str">
        <f t="shared" si="17"/>
        <v/>
      </c>
      <c r="J174" s="37" t="str">
        <f>IFERROR(SUMIF(Datenbasis!$B:$B,CONCATENATE($C174,J$3),Datenbasis!$S:$S)/COUNTIF(Datenbasis!$B:$B,CONCATENATE($C174,'Tabellarische Auswertung'!J$3)),"")</f>
        <v/>
      </c>
      <c r="K174" s="37" t="str">
        <f>IFERROR(SUMIF(Datenbasis!$B:$B,CONCATENATE($C174,K$3),Datenbasis!$S:$S)/COUNTIF(Datenbasis!$B:$B,CONCATENATE($C174,'Tabellarische Auswertung'!K$3)),"")</f>
        <v/>
      </c>
      <c r="L174" s="37" t="str">
        <f>IFERROR(SUMIF(Datenbasis!$B:$B,CONCATENATE($C174,L$3),Datenbasis!$S:$S)/COUNTIF(Datenbasis!$B:$B,CONCATENATE($C174,'Tabellarische Auswertung'!L$3)),"")</f>
        <v/>
      </c>
      <c r="M174" s="37" t="str">
        <f t="shared" si="18"/>
        <v/>
      </c>
      <c r="N174" s="37" t="str">
        <f>IFERROR(SUMIF(Datenbasis!$B:$B,CONCATENATE($C174,N$3),Datenbasis!$S:$S)/COUNTIF(Datenbasis!$B:$B,CONCATENATE($C174,'Tabellarische Auswertung'!N$3)),"")</f>
        <v/>
      </c>
      <c r="O174" s="37" t="str">
        <f>IFERROR(SUMIF(Datenbasis!$B:$B,CONCATENATE($C174,O$3),Datenbasis!$S:$S)/COUNTIF(Datenbasis!$B:$B,CONCATENATE($C174,'Tabellarische Auswertung'!O$3)),"")</f>
        <v/>
      </c>
      <c r="P174" s="37" t="str">
        <f>IFERROR(SUMIF(Datenbasis!$B:$B,CONCATENATE($C174,P$3),Datenbasis!$S:$S)/COUNTIF(Datenbasis!$B:$B,CONCATENATE($C174,'Tabellarische Auswertung'!P$3)),"")</f>
        <v/>
      </c>
      <c r="Q174" s="37" t="str">
        <f t="shared" si="19"/>
        <v/>
      </c>
      <c r="R174" s="37" t="str">
        <f>IFERROR(SUMIF(Datenbasis!$B:$B,CONCATENATE($C174,R$3),Datenbasis!$S:$S)/COUNTIF(Datenbasis!$B:$B,CONCATENATE($C174,'Tabellarische Auswertung'!R$3)),"")</f>
        <v/>
      </c>
      <c r="S174" s="37" t="str">
        <f>IFERROR(SUMIF(Datenbasis!$B:$B,CONCATENATE($C174,S$3),Datenbasis!$S:$S)/COUNTIF(Datenbasis!$B:$B,CONCATENATE($C174,'Tabellarische Auswertung'!S$3)),"")</f>
        <v/>
      </c>
      <c r="T174" s="37" t="str">
        <f>IFERROR(SUMIF(Datenbasis!$B:$B,CONCATENATE($C174,T$3),Datenbasis!$S:$S)/COUNTIF(Datenbasis!$B:$B,CONCATENATE($C174,'Tabellarische Auswertung'!T$3)),"")</f>
        <v/>
      </c>
      <c r="U174" s="37" t="str">
        <f t="shared" si="20"/>
        <v/>
      </c>
      <c r="V174" s="37" t="str">
        <f>IFERROR(SUMIF(Datenbasis!$B:$B,CONCATENATE($C174,V$3),Datenbasis!$S:$S)/COUNTIF(Datenbasis!$B:$B,CONCATENATE($C174,'Tabellarische Auswertung'!V$3)),"")</f>
        <v/>
      </c>
      <c r="W174" s="37" t="str">
        <f>IFERROR(SUMIF(Datenbasis!$B:$B,CONCATENATE($C174,W$3),Datenbasis!$S:$S)/COUNTIF(Datenbasis!$B:$B,CONCATENATE($C174,'Tabellarische Auswertung'!W$3)),"")</f>
        <v/>
      </c>
      <c r="X174" s="37" t="str">
        <f>IFERROR(SUMIF(Datenbasis!$B:$B,CONCATENATE($C174,X$3),Datenbasis!$S:$S)/COUNTIF(Datenbasis!$B:$B,CONCATENATE($C174,'Tabellarische Auswertung'!X$3)),"")</f>
        <v/>
      </c>
      <c r="Y174" s="37" t="str">
        <f t="shared" si="21"/>
        <v/>
      </c>
      <c r="Z174" s="38" t="str">
        <f t="shared" si="22"/>
        <v/>
      </c>
      <c r="AA174" s="39" t="str">
        <f t="shared" si="24"/>
        <v/>
      </c>
      <c r="AB174" s="39"/>
      <c r="AC174" s="39" t="str">
        <f t="shared" si="23"/>
        <v/>
      </c>
    </row>
    <row r="175" spans="1:29" ht="15" hidden="1">
      <c r="A175" s="35" t="str">
        <f>IF(IFERROR(INDEX(Datenbasis!I:I,MATCH($C175,Datenbasis!$F:$F,0)),"")=0,"",IFERROR(INDEX(Datenbasis!I:I,MATCH($C175,Datenbasis!$F:$F,0)),""))</f>
        <v/>
      </c>
      <c r="B175" s="35" t="str">
        <f>IF(IFERROR(INDEX(Datenbasis!E:E,MATCH($C175,Datenbasis!$F:$F,0)),"")=0,"",IFERROR(INDEX(Datenbasis!E:E,MATCH($C175,Datenbasis!$F:$F,0)),""))</f>
        <v/>
      </c>
      <c r="C175" s="36" t="str">
        <f>+IF(DropDown!B173=0," ",DropDown!B173)</f>
        <v xml:space="preserve"> </v>
      </c>
      <c r="D175" s="36" t="str">
        <f>IF(IFERROR(INDEX(Datenbasis!G:G,MATCH($C175,Datenbasis!$F:$F,0)),"")=0,"",IFERROR(INDEX(Datenbasis!G:G,MATCH($C175,Datenbasis!$F:$F,0)),""))</f>
        <v/>
      </c>
      <c r="E175" s="36" t="str">
        <f>IF(IFERROR(INDEX(Datenbasis!J:J,MATCH($C175,Datenbasis!$F:$F,0)),"")=0,"",IFERROR(INDEX(Datenbasis!J:J,MATCH($C175,Datenbasis!$F:$F,0)),""))</f>
        <v/>
      </c>
      <c r="F175" s="37" t="str">
        <f>IFERROR(SUMIF(Datenbasis!$B:$B,CONCATENATE($C175,F$3),Datenbasis!$S:$S)/COUNTIF(Datenbasis!$B:$B,CONCATENATE($C175,'Tabellarische Auswertung'!F$3)),"")</f>
        <v/>
      </c>
      <c r="G175" s="37" t="str">
        <f>IFERROR(SUMIF(Datenbasis!$B:$B,CONCATENATE($C175,G$3),Datenbasis!$S:$S)/COUNTIF(Datenbasis!$B:$B,CONCATENATE($C175,'Tabellarische Auswertung'!G$3)),"")</f>
        <v/>
      </c>
      <c r="H175" s="37" t="str">
        <f>IFERROR(SUMIF(Datenbasis!$B:$B,CONCATENATE($C175,H$3),Datenbasis!$S:$S)/COUNTIF(Datenbasis!$B:$B,CONCATENATE($C175,'Tabellarische Auswertung'!H$3)),"")</f>
        <v/>
      </c>
      <c r="I175" s="37" t="str">
        <f t="shared" si="17"/>
        <v/>
      </c>
      <c r="J175" s="37" t="str">
        <f>IFERROR(SUMIF(Datenbasis!$B:$B,CONCATENATE($C175,J$3),Datenbasis!$S:$S)/COUNTIF(Datenbasis!$B:$B,CONCATENATE($C175,'Tabellarische Auswertung'!J$3)),"")</f>
        <v/>
      </c>
      <c r="K175" s="37" t="str">
        <f>IFERROR(SUMIF(Datenbasis!$B:$B,CONCATENATE($C175,K$3),Datenbasis!$S:$S)/COUNTIF(Datenbasis!$B:$B,CONCATENATE($C175,'Tabellarische Auswertung'!K$3)),"")</f>
        <v/>
      </c>
      <c r="L175" s="37" t="str">
        <f>IFERROR(SUMIF(Datenbasis!$B:$B,CONCATENATE($C175,L$3),Datenbasis!$S:$S)/COUNTIF(Datenbasis!$B:$B,CONCATENATE($C175,'Tabellarische Auswertung'!L$3)),"")</f>
        <v/>
      </c>
      <c r="M175" s="37" t="str">
        <f t="shared" si="18"/>
        <v/>
      </c>
      <c r="N175" s="37" t="str">
        <f>IFERROR(SUMIF(Datenbasis!$B:$B,CONCATENATE($C175,N$3),Datenbasis!$S:$S)/COUNTIF(Datenbasis!$B:$B,CONCATENATE($C175,'Tabellarische Auswertung'!N$3)),"")</f>
        <v/>
      </c>
      <c r="O175" s="37" t="str">
        <f>IFERROR(SUMIF(Datenbasis!$B:$B,CONCATENATE($C175,O$3),Datenbasis!$S:$S)/COUNTIF(Datenbasis!$B:$B,CONCATENATE($C175,'Tabellarische Auswertung'!O$3)),"")</f>
        <v/>
      </c>
      <c r="P175" s="37" t="str">
        <f>IFERROR(SUMIF(Datenbasis!$B:$B,CONCATENATE($C175,P$3),Datenbasis!$S:$S)/COUNTIF(Datenbasis!$B:$B,CONCATENATE($C175,'Tabellarische Auswertung'!P$3)),"")</f>
        <v/>
      </c>
      <c r="Q175" s="37" t="str">
        <f t="shared" si="19"/>
        <v/>
      </c>
      <c r="R175" s="37" t="str">
        <f>IFERROR(SUMIF(Datenbasis!$B:$B,CONCATENATE($C175,R$3),Datenbasis!$S:$S)/COUNTIF(Datenbasis!$B:$B,CONCATENATE($C175,'Tabellarische Auswertung'!R$3)),"")</f>
        <v/>
      </c>
      <c r="S175" s="37" t="str">
        <f>IFERROR(SUMIF(Datenbasis!$B:$B,CONCATENATE($C175,S$3),Datenbasis!$S:$S)/COUNTIF(Datenbasis!$B:$B,CONCATENATE($C175,'Tabellarische Auswertung'!S$3)),"")</f>
        <v/>
      </c>
      <c r="T175" s="37" t="str">
        <f>IFERROR(SUMIF(Datenbasis!$B:$B,CONCATENATE($C175,T$3),Datenbasis!$S:$S)/COUNTIF(Datenbasis!$B:$B,CONCATENATE($C175,'Tabellarische Auswertung'!T$3)),"")</f>
        <v/>
      </c>
      <c r="U175" s="37" t="str">
        <f t="shared" si="20"/>
        <v/>
      </c>
      <c r="V175" s="37" t="str">
        <f>IFERROR(SUMIF(Datenbasis!$B:$B,CONCATENATE($C175,V$3),Datenbasis!$S:$S)/COUNTIF(Datenbasis!$B:$B,CONCATENATE($C175,'Tabellarische Auswertung'!V$3)),"")</f>
        <v/>
      </c>
      <c r="W175" s="37" t="str">
        <f>IFERROR(SUMIF(Datenbasis!$B:$B,CONCATENATE($C175,W$3),Datenbasis!$S:$S)/COUNTIF(Datenbasis!$B:$B,CONCATENATE($C175,'Tabellarische Auswertung'!W$3)),"")</f>
        <v/>
      </c>
      <c r="X175" s="37" t="str">
        <f>IFERROR(SUMIF(Datenbasis!$B:$B,CONCATENATE($C175,X$3),Datenbasis!$S:$S)/COUNTIF(Datenbasis!$B:$B,CONCATENATE($C175,'Tabellarische Auswertung'!X$3)),"")</f>
        <v/>
      </c>
      <c r="Y175" s="37" t="str">
        <f t="shared" si="21"/>
        <v/>
      </c>
      <c r="Z175" s="38" t="str">
        <f t="shared" si="22"/>
        <v/>
      </c>
      <c r="AA175" s="39" t="str">
        <f t="shared" si="24"/>
        <v/>
      </c>
      <c r="AB175" s="39"/>
      <c r="AC175" s="39" t="str">
        <f t="shared" si="23"/>
        <v/>
      </c>
    </row>
    <row r="176" spans="1:29" ht="15" hidden="1">
      <c r="A176" s="35" t="str">
        <f>IF(IFERROR(INDEX(Datenbasis!I:I,MATCH($C176,Datenbasis!$F:$F,0)),"")=0,"",IFERROR(INDEX(Datenbasis!I:I,MATCH($C176,Datenbasis!$F:$F,0)),""))</f>
        <v/>
      </c>
      <c r="B176" s="35" t="str">
        <f>IF(IFERROR(INDEX(Datenbasis!E:E,MATCH($C176,Datenbasis!$F:$F,0)),"")=0,"",IFERROR(INDEX(Datenbasis!E:E,MATCH($C176,Datenbasis!$F:$F,0)),""))</f>
        <v/>
      </c>
      <c r="C176" s="36" t="str">
        <f>+IF(DropDown!B174=0," ",DropDown!B174)</f>
        <v xml:space="preserve"> </v>
      </c>
      <c r="D176" s="36" t="str">
        <f>IF(IFERROR(INDEX(Datenbasis!G:G,MATCH($C176,Datenbasis!$F:$F,0)),"")=0,"",IFERROR(INDEX(Datenbasis!G:G,MATCH($C176,Datenbasis!$F:$F,0)),""))</f>
        <v/>
      </c>
      <c r="E176" s="36" t="str">
        <f>IF(IFERROR(INDEX(Datenbasis!J:J,MATCH($C176,Datenbasis!$F:$F,0)),"")=0,"",IFERROR(INDEX(Datenbasis!J:J,MATCH($C176,Datenbasis!$F:$F,0)),""))</f>
        <v/>
      </c>
      <c r="F176" s="37" t="str">
        <f>IFERROR(SUMIF(Datenbasis!$B:$B,CONCATENATE($C176,F$3),Datenbasis!$S:$S)/COUNTIF(Datenbasis!$B:$B,CONCATENATE($C176,'Tabellarische Auswertung'!F$3)),"")</f>
        <v/>
      </c>
      <c r="G176" s="37" t="str">
        <f>IFERROR(SUMIF(Datenbasis!$B:$B,CONCATENATE($C176,G$3),Datenbasis!$S:$S)/COUNTIF(Datenbasis!$B:$B,CONCATENATE($C176,'Tabellarische Auswertung'!G$3)),"")</f>
        <v/>
      </c>
      <c r="H176" s="37" t="str">
        <f>IFERROR(SUMIF(Datenbasis!$B:$B,CONCATENATE($C176,H$3),Datenbasis!$S:$S)/COUNTIF(Datenbasis!$B:$B,CONCATENATE($C176,'Tabellarische Auswertung'!H$3)),"")</f>
        <v/>
      </c>
      <c r="I176" s="37" t="str">
        <f t="shared" si="17"/>
        <v/>
      </c>
      <c r="J176" s="37" t="str">
        <f>IFERROR(SUMIF(Datenbasis!$B:$B,CONCATENATE($C176,J$3),Datenbasis!$S:$S)/COUNTIF(Datenbasis!$B:$B,CONCATENATE($C176,'Tabellarische Auswertung'!J$3)),"")</f>
        <v/>
      </c>
      <c r="K176" s="37" t="str">
        <f>IFERROR(SUMIF(Datenbasis!$B:$B,CONCATENATE($C176,K$3),Datenbasis!$S:$S)/COUNTIF(Datenbasis!$B:$B,CONCATENATE($C176,'Tabellarische Auswertung'!K$3)),"")</f>
        <v/>
      </c>
      <c r="L176" s="37" t="str">
        <f>IFERROR(SUMIF(Datenbasis!$B:$B,CONCATENATE($C176,L$3),Datenbasis!$S:$S)/COUNTIF(Datenbasis!$B:$B,CONCATENATE($C176,'Tabellarische Auswertung'!L$3)),"")</f>
        <v/>
      </c>
      <c r="M176" s="37" t="str">
        <f t="shared" si="18"/>
        <v/>
      </c>
      <c r="N176" s="37" t="str">
        <f>IFERROR(SUMIF(Datenbasis!$B:$B,CONCATENATE($C176,N$3),Datenbasis!$S:$S)/COUNTIF(Datenbasis!$B:$B,CONCATENATE($C176,'Tabellarische Auswertung'!N$3)),"")</f>
        <v/>
      </c>
      <c r="O176" s="37" t="str">
        <f>IFERROR(SUMIF(Datenbasis!$B:$B,CONCATENATE($C176,O$3),Datenbasis!$S:$S)/COUNTIF(Datenbasis!$B:$B,CONCATENATE($C176,'Tabellarische Auswertung'!O$3)),"")</f>
        <v/>
      </c>
      <c r="P176" s="37" t="str">
        <f>IFERROR(SUMIF(Datenbasis!$B:$B,CONCATENATE($C176,P$3),Datenbasis!$S:$S)/COUNTIF(Datenbasis!$B:$B,CONCATENATE($C176,'Tabellarische Auswertung'!P$3)),"")</f>
        <v/>
      </c>
      <c r="Q176" s="37" t="str">
        <f t="shared" si="19"/>
        <v/>
      </c>
      <c r="R176" s="37" t="str">
        <f>IFERROR(SUMIF(Datenbasis!$B:$B,CONCATENATE($C176,R$3),Datenbasis!$S:$S)/COUNTIF(Datenbasis!$B:$B,CONCATENATE($C176,'Tabellarische Auswertung'!R$3)),"")</f>
        <v/>
      </c>
      <c r="S176" s="37" t="str">
        <f>IFERROR(SUMIF(Datenbasis!$B:$B,CONCATENATE($C176,S$3),Datenbasis!$S:$S)/COUNTIF(Datenbasis!$B:$B,CONCATENATE($C176,'Tabellarische Auswertung'!S$3)),"")</f>
        <v/>
      </c>
      <c r="T176" s="37" t="str">
        <f>IFERROR(SUMIF(Datenbasis!$B:$B,CONCATENATE($C176,T$3),Datenbasis!$S:$S)/COUNTIF(Datenbasis!$B:$B,CONCATENATE($C176,'Tabellarische Auswertung'!T$3)),"")</f>
        <v/>
      </c>
      <c r="U176" s="37" t="str">
        <f t="shared" si="20"/>
        <v/>
      </c>
      <c r="V176" s="37" t="str">
        <f>IFERROR(SUMIF(Datenbasis!$B:$B,CONCATENATE($C176,V$3),Datenbasis!$S:$S)/COUNTIF(Datenbasis!$B:$B,CONCATENATE($C176,'Tabellarische Auswertung'!V$3)),"")</f>
        <v/>
      </c>
      <c r="W176" s="37" t="str">
        <f>IFERROR(SUMIF(Datenbasis!$B:$B,CONCATENATE($C176,W$3),Datenbasis!$S:$S)/COUNTIF(Datenbasis!$B:$B,CONCATENATE($C176,'Tabellarische Auswertung'!W$3)),"")</f>
        <v/>
      </c>
      <c r="X176" s="37" t="str">
        <f>IFERROR(SUMIF(Datenbasis!$B:$B,CONCATENATE($C176,X$3),Datenbasis!$S:$S)/COUNTIF(Datenbasis!$B:$B,CONCATENATE($C176,'Tabellarische Auswertung'!X$3)),"")</f>
        <v/>
      </c>
      <c r="Y176" s="37" t="str">
        <f t="shared" si="21"/>
        <v/>
      </c>
      <c r="Z176" s="38" t="str">
        <f t="shared" si="22"/>
        <v/>
      </c>
      <c r="AA176" s="39" t="str">
        <f t="shared" si="24"/>
        <v/>
      </c>
      <c r="AB176" s="39"/>
      <c r="AC176" s="39" t="str">
        <f t="shared" si="23"/>
        <v/>
      </c>
    </row>
    <row r="177" spans="1:29" ht="15" hidden="1">
      <c r="A177" s="35" t="str">
        <f>IF(IFERROR(INDEX(Datenbasis!I:I,MATCH($C177,Datenbasis!$F:$F,0)),"")=0,"",IFERROR(INDEX(Datenbasis!I:I,MATCH($C177,Datenbasis!$F:$F,0)),""))</f>
        <v/>
      </c>
      <c r="B177" s="35" t="str">
        <f>IF(IFERROR(INDEX(Datenbasis!E:E,MATCH($C177,Datenbasis!$F:$F,0)),"")=0,"",IFERROR(INDEX(Datenbasis!E:E,MATCH($C177,Datenbasis!$F:$F,0)),""))</f>
        <v/>
      </c>
      <c r="C177" s="36" t="str">
        <f>+IF(DropDown!B175=0," ",DropDown!B175)</f>
        <v xml:space="preserve"> </v>
      </c>
      <c r="D177" s="36" t="str">
        <f>IF(IFERROR(INDEX(Datenbasis!G:G,MATCH($C177,Datenbasis!$F:$F,0)),"")=0,"",IFERROR(INDEX(Datenbasis!G:G,MATCH($C177,Datenbasis!$F:$F,0)),""))</f>
        <v/>
      </c>
      <c r="E177" s="36" t="str">
        <f>IF(IFERROR(INDEX(Datenbasis!J:J,MATCH($C177,Datenbasis!$F:$F,0)),"")=0,"",IFERROR(INDEX(Datenbasis!J:J,MATCH($C177,Datenbasis!$F:$F,0)),""))</f>
        <v/>
      </c>
      <c r="F177" s="37" t="str">
        <f>IFERROR(SUMIF(Datenbasis!$B:$B,CONCATENATE($C177,F$3),Datenbasis!$S:$S)/COUNTIF(Datenbasis!$B:$B,CONCATENATE($C177,'Tabellarische Auswertung'!F$3)),"")</f>
        <v/>
      </c>
      <c r="G177" s="37" t="str">
        <f>IFERROR(SUMIF(Datenbasis!$B:$B,CONCATENATE($C177,G$3),Datenbasis!$S:$S)/COUNTIF(Datenbasis!$B:$B,CONCATENATE($C177,'Tabellarische Auswertung'!G$3)),"")</f>
        <v/>
      </c>
      <c r="H177" s="37" t="str">
        <f>IFERROR(SUMIF(Datenbasis!$B:$B,CONCATENATE($C177,H$3),Datenbasis!$S:$S)/COUNTIF(Datenbasis!$B:$B,CONCATENATE($C177,'Tabellarische Auswertung'!H$3)),"")</f>
        <v/>
      </c>
      <c r="I177" s="37" t="str">
        <f t="shared" si="17"/>
        <v/>
      </c>
      <c r="J177" s="37" t="str">
        <f>IFERROR(SUMIF(Datenbasis!$B:$B,CONCATENATE($C177,J$3),Datenbasis!$S:$S)/COUNTIF(Datenbasis!$B:$B,CONCATENATE($C177,'Tabellarische Auswertung'!J$3)),"")</f>
        <v/>
      </c>
      <c r="K177" s="37" t="str">
        <f>IFERROR(SUMIF(Datenbasis!$B:$B,CONCATENATE($C177,K$3),Datenbasis!$S:$S)/COUNTIF(Datenbasis!$B:$B,CONCATENATE($C177,'Tabellarische Auswertung'!K$3)),"")</f>
        <v/>
      </c>
      <c r="L177" s="37" t="str">
        <f>IFERROR(SUMIF(Datenbasis!$B:$B,CONCATENATE($C177,L$3),Datenbasis!$S:$S)/COUNTIF(Datenbasis!$B:$B,CONCATENATE($C177,'Tabellarische Auswertung'!L$3)),"")</f>
        <v/>
      </c>
      <c r="M177" s="37" t="str">
        <f t="shared" si="18"/>
        <v/>
      </c>
      <c r="N177" s="37" t="str">
        <f>IFERROR(SUMIF(Datenbasis!$B:$B,CONCATENATE($C177,N$3),Datenbasis!$S:$S)/COUNTIF(Datenbasis!$B:$B,CONCATENATE($C177,'Tabellarische Auswertung'!N$3)),"")</f>
        <v/>
      </c>
      <c r="O177" s="37" t="str">
        <f>IFERROR(SUMIF(Datenbasis!$B:$B,CONCATENATE($C177,O$3),Datenbasis!$S:$S)/COUNTIF(Datenbasis!$B:$B,CONCATENATE($C177,'Tabellarische Auswertung'!O$3)),"")</f>
        <v/>
      </c>
      <c r="P177" s="37" t="str">
        <f>IFERROR(SUMIF(Datenbasis!$B:$B,CONCATENATE($C177,P$3),Datenbasis!$S:$S)/COUNTIF(Datenbasis!$B:$B,CONCATENATE($C177,'Tabellarische Auswertung'!P$3)),"")</f>
        <v/>
      </c>
      <c r="Q177" s="37" t="str">
        <f t="shared" si="19"/>
        <v/>
      </c>
      <c r="R177" s="37" t="str">
        <f>IFERROR(SUMIF(Datenbasis!$B:$B,CONCATENATE($C177,R$3),Datenbasis!$S:$S)/COUNTIF(Datenbasis!$B:$B,CONCATENATE($C177,'Tabellarische Auswertung'!R$3)),"")</f>
        <v/>
      </c>
      <c r="S177" s="37" t="str">
        <f>IFERROR(SUMIF(Datenbasis!$B:$B,CONCATENATE($C177,S$3),Datenbasis!$S:$S)/COUNTIF(Datenbasis!$B:$B,CONCATENATE($C177,'Tabellarische Auswertung'!S$3)),"")</f>
        <v/>
      </c>
      <c r="T177" s="37" t="str">
        <f>IFERROR(SUMIF(Datenbasis!$B:$B,CONCATENATE($C177,T$3),Datenbasis!$S:$S)/COUNTIF(Datenbasis!$B:$B,CONCATENATE($C177,'Tabellarische Auswertung'!T$3)),"")</f>
        <v/>
      </c>
      <c r="U177" s="37" t="str">
        <f t="shared" si="20"/>
        <v/>
      </c>
      <c r="V177" s="37" t="str">
        <f>IFERROR(SUMIF(Datenbasis!$B:$B,CONCATENATE($C177,V$3),Datenbasis!$S:$S)/COUNTIF(Datenbasis!$B:$B,CONCATENATE($C177,'Tabellarische Auswertung'!V$3)),"")</f>
        <v/>
      </c>
      <c r="W177" s="37" t="str">
        <f>IFERROR(SUMIF(Datenbasis!$B:$B,CONCATENATE($C177,W$3),Datenbasis!$S:$S)/COUNTIF(Datenbasis!$B:$B,CONCATENATE($C177,'Tabellarische Auswertung'!W$3)),"")</f>
        <v/>
      </c>
      <c r="X177" s="37" t="str">
        <f>IFERROR(SUMIF(Datenbasis!$B:$B,CONCATENATE($C177,X$3),Datenbasis!$S:$S)/COUNTIF(Datenbasis!$B:$B,CONCATENATE($C177,'Tabellarische Auswertung'!X$3)),"")</f>
        <v/>
      </c>
      <c r="Y177" s="37" t="str">
        <f t="shared" si="21"/>
        <v/>
      </c>
      <c r="Z177" s="38" t="str">
        <f t="shared" si="22"/>
        <v/>
      </c>
      <c r="AA177" s="39" t="str">
        <f t="shared" si="24"/>
        <v/>
      </c>
      <c r="AB177" s="39"/>
      <c r="AC177" s="39" t="str">
        <f t="shared" si="23"/>
        <v/>
      </c>
    </row>
    <row r="178" spans="1:29" ht="15" hidden="1">
      <c r="A178" s="35" t="str">
        <f>IF(IFERROR(INDEX(Datenbasis!I:I,MATCH($C178,Datenbasis!$F:$F,0)),"")=0,"",IFERROR(INDEX(Datenbasis!I:I,MATCH($C178,Datenbasis!$F:$F,0)),""))</f>
        <v/>
      </c>
      <c r="B178" s="35" t="str">
        <f>IF(IFERROR(INDEX(Datenbasis!E:E,MATCH($C178,Datenbasis!$F:$F,0)),"")=0,"",IFERROR(INDEX(Datenbasis!E:E,MATCH($C178,Datenbasis!$F:$F,0)),""))</f>
        <v/>
      </c>
      <c r="C178" s="36" t="str">
        <f>+IF(DropDown!B176=0," ",DropDown!B176)</f>
        <v xml:space="preserve"> </v>
      </c>
      <c r="D178" s="36" t="str">
        <f>IF(IFERROR(INDEX(Datenbasis!G:G,MATCH($C178,Datenbasis!$F:$F,0)),"")=0,"",IFERROR(INDEX(Datenbasis!G:G,MATCH($C178,Datenbasis!$F:$F,0)),""))</f>
        <v/>
      </c>
      <c r="E178" s="36" t="str">
        <f>IF(IFERROR(INDEX(Datenbasis!J:J,MATCH($C178,Datenbasis!$F:$F,0)),"")=0,"",IFERROR(INDEX(Datenbasis!J:J,MATCH($C178,Datenbasis!$F:$F,0)),""))</f>
        <v/>
      </c>
      <c r="F178" s="37" t="str">
        <f>IFERROR(SUMIF(Datenbasis!$B:$B,CONCATENATE($C178,F$3),Datenbasis!$S:$S)/COUNTIF(Datenbasis!$B:$B,CONCATENATE($C178,'Tabellarische Auswertung'!F$3)),"")</f>
        <v/>
      </c>
      <c r="G178" s="37" t="str">
        <f>IFERROR(SUMIF(Datenbasis!$B:$B,CONCATENATE($C178,G$3),Datenbasis!$S:$S)/COUNTIF(Datenbasis!$B:$B,CONCATENATE($C178,'Tabellarische Auswertung'!G$3)),"")</f>
        <v/>
      </c>
      <c r="H178" s="37" t="str">
        <f>IFERROR(SUMIF(Datenbasis!$B:$B,CONCATENATE($C178,H$3),Datenbasis!$S:$S)/COUNTIF(Datenbasis!$B:$B,CONCATENATE($C178,'Tabellarische Auswertung'!H$3)),"")</f>
        <v/>
      </c>
      <c r="I178" s="37" t="str">
        <f t="shared" si="17"/>
        <v/>
      </c>
      <c r="J178" s="37" t="str">
        <f>IFERROR(SUMIF(Datenbasis!$B:$B,CONCATENATE($C178,J$3),Datenbasis!$S:$S)/COUNTIF(Datenbasis!$B:$B,CONCATENATE($C178,'Tabellarische Auswertung'!J$3)),"")</f>
        <v/>
      </c>
      <c r="K178" s="37" t="str">
        <f>IFERROR(SUMIF(Datenbasis!$B:$B,CONCATENATE($C178,K$3),Datenbasis!$S:$S)/COUNTIF(Datenbasis!$B:$B,CONCATENATE($C178,'Tabellarische Auswertung'!K$3)),"")</f>
        <v/>
      </c>
      <c r="L178" s="37" t="str">
        <f>IFERROR(SUMIF(Datenbasis!$B:$B,CONCATENATE($C178,L$3),Datenbasis!$S:$S)/COUNTIF(Datenbasis!$B:$B,CONCATENATE($C178,'Tabellarische Auswertung'!L$3)),"")</f>
        <v/>
      </c>
      <c r="M178" s="37" t="str">
        <f t="shared" si="18"/>
        <v/>
      </c>
      <c r="N178" s="37" t="str">
        <f>IFERROR(SUMIF(Datenbasis!$B:$B,CONCATENATE($C178,N$3),Datenbasis!$S:$S)/COUNTIF(Datenbasis!$B:$B,CONCATENATE($C178,'Tabellarische Auswertung'!N$3)),"")</f>
        <v/>
      </c>
      <c r="O178" s="37" t="str">
        <f>IFERROR(SUMIF(Datenbasis!$B:$B,CONCATENATE($C178,O$3),Datenbasis!$S:$S)/COUNTIF(Datenbasis!$B:$B,CONCATENATE($C178,'Tabellarische Auswertung'!O$3)),"")</f>
        <v/>
      </c>
      <c r="P178" s="37" t="str">
        <f>IFERROR(SUMIF(Datenbasis!$B:$B,CONCATENATE($C178,P$3),Datenbasis!$S:$S)/COUNTIF(Datenbasis!$B:$B,CONCATENATE($C178,'Tabellarische Auswertung'!P$3)),"")</f>
        <v/>
      </c>
      <c r="Q178" s="37" t="str">
        <f t="shared" si="19"/>
        <v/>
      </c>
      <c r="R178" s="37" t="str">
        <f>IFERROR(SUMIF(Datenbasis!$B:$B,CONCATENATE($C178,R$3),Datenbasis!$S:$S)/COUNTIF(Datenbasis!$B:$B,CONCATENATE($C178,'Tabellarische Auswertung'!R$3)),"")</f>
        <v/>
      </c>
      <c r="S178" s="37" t="str">
        <f>IFERROR(SUMIF(Datenbasis!$B:$B,CONCATENATE($C178,S$3),Datenbasis!$S:$S)/COUNTIF(Datenbasis!$B:$B,CONCATENATE($C178,'Tabellarische Auswertung'!S$3)),"")</f>
        <v/>
      </c>
      <c r="T178" s="37" t="str">
        <f>IFERROR(SUMIF(Datenbasis!$B:$B,CONCATENATE($C178,T$3),Datenbasis!$S:$S)/COUNTIF(Datenbasis!$B:$B,CONCATENATE($C178,'Tabellarische Auswertung'!T$3)),"")</f>
        <v/>
      </c>
      <c r="U178" s="37" t="str">
        <f t="shared" si="20"/>
        <v/>
      </c>
      <c r="V178" s="37" t="str">
        <f>IFERROR(SUMIF(Datenbasis!$B:$B,CONCATENATE($C178,V$3),Datenbasis!$S:$S)/COUNTIF(Datenbasis!$B:$B,CONCATENATE($C178,'Tabellarische Auswertung'!V$3)),"")</f>
        <v/>
      </c>
      <c r="W178" s="37" t="str">
        <f>IFERROR(SUMIF(Datenbasis!$B:$B,CONCATENATE($C178,W$3),Datenbasis!$S:$S)/COUNTIF(Datenbasis!$B:$B,CONCATENATE($C178,'Tabellarische Auswertung'!W$3)),"")</f>
        <v/>
      </c>
      <c r="X178" s="37" t="str">
        <f>IFERROR(SUMIF(Datenbasis!$B:$B,CONCATENATE($C178,X$3),Datenbasis!$S:$S)/COUNTIF(Datenbasis!$B:$B,CONCATENATE($C178,'Tabellarische Auswertung'!X$3)),"")</f>
        <v/>
      </c>
      <c r="Y178" s="37" t="str">
        <f t="shared" si="21"/>
        <v/>
      </c>
      <c r="Z178" s="38" t="str">
        <f t="shared" si="22"/>
        <v/>
      </c>
      <c r="AA178" s="39" t="str">
        <f t="shared" si="24"/>
        <v/>
      </c>
      <c r="AB178" s="39"/>
      <c r="AC178" s="39" t="str">
        <f t="shared" si="23"/>
        <v/>
      </c>
    </row>
    <row r="179" spans="1:29" ht="15" hidden="1">
      <c r="A179" s="35" t="str">
        <f>IF(IFERROR(INDEX(Datenbasis!I:I,MATCH($C179,Datenbasis!$F:$F,0)),"")=0,"",IFERROR(INDEX(Datenbasis!I:I,MATCH($C179,Datenbasis!$F:$F,0)),""))</f>
        <v/>
      </c>
      <c r="B179" s="35" t="str">
        <f>IF(IFERROR(INDEX(Datenbasis!E:E,MATCH($C179,Datenbasis!$F:$F,0)),"")=0,"",IFERROR(INDEX(Datenbasis!E:E,MATCH($C179,Datenbasis!$F:$F,0)),""))</f>
        <v/>
      </c>
      <c r="C179" s="36" t="str">
        <f>+IF(DropDown!B177=0," ",DropDown!B177)</f>
        <v xml:space="preserve"> </v>
      </c>
      <c r="D179" s="36" t="str">
        <f>IF(IFERROR(INDEX(Datenbasis!G:G,MATCH($C179,Datenbasis!$F:$F,0)),"")=0,"",IFERROR(INDEX(Datenbasis!G:G,MATCH($C179,Datenbasis!$F:$F,0)),""))</f>
        <v/>
      </c>
      <c r="E179" s="36" t="str">
        <f>IF(IFERROR(INDEX(Datenbasis!J:J,MATCH($C179,Datenbasis!$F:$F,0)),"")=0,"",IFERROR(INDEX(Datenbasis!J:J,MATCH($C179,Datenbasis!$F:$F,0)),""))</f>
        <v/>
      </c>
      <c r="F179" s="37" t="str">
        <f>IFERROR(SUMIF(Datenbasis!$B:$B,CONCATENATE($C179,F$3),Datenbasis!$S:$S)/COUNTIF(Datenbasis!$B:$B,CONCATENATE($C179,'Tabellarische Auswertung'!F$3)),"")</f>
        <v/>
      </c>
      <c r="G179" s="37" t="str">
        <f>IFERROR(SUMIF(Datenbasis!$B:$B,CONCATENATE($C179,G$3),Datenbasis!$S:$S)/COUNTIF(Datenbasis!$B:$B,CONCATENATE($C179,'Tabellarische Auswertung'!G$3)),"")</f>
        <v/>
      </c>
      <c r="H179" s="37" t="str">
        <f>IFERROR(SUMIF(Datenbasis!$B:$B,CONCATENATE($C179,H$3),Datenbasis!$S:$S)/COUNTIF(Datenbasis!$B:$B,CONCATENATE($C179,'Tabellarische Auswertung'!H$3)),"")</f>
        <v/>
      </c>
      <c r="I179" s="37" t="str">
        <f t="shared" si="17"/>
        <v/>
      </c>
      <c r="J179" s="37" t="str">
        <f>IFERROR(SUMIF(Datenbasis!$B:$B,CONCATENATE($C179,J$3),Datenbasis!$S:$S)/COUNTIF(Datenbasis!$B:$B,CONCATENATE($C179,'Tabellarische Auswertung'!J$3)),"")</f>
        <v/>
      </c>
      <c r="K179" s="37" t="str">
        <f>IFERROR(SUMIF(Datenbasis!$B:$B,CONCATENATE($C179,K$3),Datenbasis!$S:$S)/COUNTIF(Datenbasis!$B:$B,CONCATENATE($C179,'Tabellarische Auswertung'!K$3)),"")</f>
        <v/>
      </c>
      <c r="L179" s="37" t="str">
        <f>IFERROR(SUMIF(Datenbasis!$B:$B,CONCATENATE($C179,L$3),Datenbasis!$S:$S)/COUNTIF(Datenbasis!$B:$B,CONCATENATE($C179,'Tabellarische Auswertung'!L$3)),"")</f>
        <v/>
      </c>
      <c r="M179" s="37" t="str">
        <f t="shared" si="18"/>
        <v/>
      </c>
      <c r="N179" s="37" t="str">
        <f>IFERROR(SUMIF(Datenbasis!$B:$B,CONCATENATE($C179,N$3),Datenbasis!$S:$S)/COUNTIF(Datenbasis!$B:$B,CONCATENATE($C179,'Tabellarische Auswertung'!N$3)),"")</f>
        <v/>
      </c>
      <c r="O179" s="37" t="str">
        <f>IFERROR(SUMIF(Datenbasis!$B:$B,CONCATENATE($C179,O$3),Datenbasis!$S:$S)/COUNTIF(Datenbasis!$B:$B,CONCATENATE($C179,'Tabellarische Auswertung'!O$3)),"")</f>
        <v/>
      </c>
      <c r="P179" s="37" t="str">
        <f>IFERROR(SUMIF(Datenbasis!$B:$B,CONCATENATE($C179,P$3),Datenbasis!$S:$S)/COUNTIF(Datenbasis!$B:$B,CONCATENATE($C179,'Tabellarische Auswertung'!P$3)),"")</f>
        <v/>
      </c>
      <c r="Q179" s="37" t="str">
        <f t="shared" si="19"/>
        <v/>
      </c>
      <c r="R179" s="37" t="str">
        <f>IFERROR(SUMIF(Datenbasis!$B:$B,CONCATENATE($C179,R$3),Datenbasis!$S:$S)/COUNTIF(Datenbasis!$B:$B,CONCATENATE($C179,'Tabellarische Auswertung'!R$3)),"")</f>
        <v/>
      </c>
      <c r="S179" s="37" t="str">
        <f>IFERROR(SUMIF(Datenbasis!$B:$B,CONCATENATE($C179,S$3),Datenbasis!$S:$S)/COUNTIF(Datenbasis!$B:$B,CONCATENATE($C179,'Tabellarische Auswertung'!S$3)),"")</f>
        <v/>
      </c>
      <c r="T179" s="37" t="str">
        <f>IFERROR(SUMIF(Datenbasis!$B:$B,CONCATENATE($C179,T$3),Datenbasis!$S:$S)/COUNTIF(Datenbasis!$B:$B,CONCATENATE($C179,'Tabellarische Auswertung'!T$3)),"")</f>
        <v/>
      </c>
      <c r="U179" s="37" t="str">
        <f t="shared" si="20"/>
        <v/>
      </c>
      <c r="V179" s="37" t="str">
        <f>IFERROR(SUMIF(Datenbasis!$B:$B,CONCATENATE($C179,V$3),Datenbasis!$S:$S)/COUNTIF(Datenbasis!$B:$B,CONCATENATE($C179,'Tabellarische Auswertung'!V$3)),"")</f>
        <v/>
      </c>
      <c r="W179" s="37" t="str">
        <f>IFERROR(SUMIF(Datenbasis!$B:$B,CONCATENATE($C179,W$3),Datenbasis!$S:$S)/COUNTIF(Datenbasis!$B:$B,CONCATENATE($C179,'Tabellarische Auswertung'!W$3)),"")</f>
        <v/>
      </c>
      <c r="X179" s="37" t="str">
        <f>IFERROR(SUMIF(Datenbasis!$B:$B,CONCATENATE($C179,X$3),Datenbasis!$S:$S)/COUNTIF(Datenbasis!$B:$B,CONCATENATE($C179,'Tabellarische Auswertung'!X$3)),"")</f>
        <v/>
      </c>
      <c r="Y179" s="37" t="str">
        <f t="shared" si="21"/>
        <v/>
      </c>
      <c r="Z179" s="38" t="str">
        <f t="shared" si="22"/>
        <v/>
      </c>
      <c r="AA179" s="39" t="str">
        <f t="shared" si="24"/>
        <v/>
      </c>
      <c r="AB179" s="39"/>
      <c r="AC179" s="39" t="str">
        <f t="shared" si="23"/>
        <v/>
      </c>
    </row>
    <row r="180" spans="1:29" ht="15" hidden="1">
      <c r="A180" s="35" t="str">
        <f>IF(IFERROR(INDEX(Datenbasis!I:I,MATCH($C180,Datenbasis!$F:$F,0)),"")=0,"",IFERROR(INDEX(Datenbasis!I:I,MATCH($C180,Datenbasis!$F:$F,0)),""))</f>
        <v/>
      </c>
      <c r="B180" s="35" t="str">
        <f>IF(IFERROR(INDEX(Datenbasis!E:E,MATCH($C180,Datenbasis!$F:$F,0)),"")=0,"",IFERROR(INDEX(Datenbasis!E:E,MATCH($C180,Datenbasis!$F:$F,0)),""))</f>
        <v/>
      </c>
      <c r="C180" s="36" t="str">
        <f>+IF(DropDown!B178=0," ",DropDown!B178)</f>
        <v xml:space="preserve"> </v>
      </c>
      <c r="D180" s="36" t="str">
        <f>IF(IFERROR(INDEX(Datenbasis!G:G,MATCH($C180,Datenbasis!$F:$F,0)),"")=0,"",IFERROR(INDEX(Datenbasis!G:G,MATCH($C180,Datenbasis!$F:$F,0)),""))</f>
        <v/>
      </c>
      <c r="E180" s="36" t="str">
        <f>IF(IFERROR(INDEX(Datenbasis!J:J,MATCH($C180,Datenbasis!$F:$F,0)),"")=0,"",IFERROR(INDEX(Datenbasis!J:J,MATCH($C180,Datenbasis!$F:$F,0)),""))</f>
        <v/>
      </c>
      <c r="F180" s="37" t="str">
        <f>IFERROR(SUMIF(Datenbasis!$B:$B,CONCATENATE($C180,F$3),Datenbasis!$S:$S)/COUNTIF(Datenbasis!$B:$B,CONCATENATE($C180,'Tabellarische Auswertung'!F$3)),"")</f>
        <v/>
      </c>
      <c r="G180" s="37" t="str">
        <f>IFERROR(SUMIF(Datenbasis!$B:$B,CONCATENATE($C180,G$3),Datenbasis!$S:$S)/COUNTIF(Datenbasis!$B:$B,CONCATENATE($C180,'Tabellarische Auswertung'!G$3)),"")</f>
        <v/>
      </c>
      <c r="H180" s="37" t="str">
        <f>IFERROR(SUMIF(Datenbasis!$B:$B,CONCATENATE($C180,H$3),Datenbasis!$S:$S)/COUNTIF(Datenbasis!$B:$B,CONCATENATE($C180,'Tabellarische Auswertung'!H$3)),"")</f>
        <v/>
      </c>
      <c r="I180" s="37" t="str">
        <f t="shared" si="17"/>
        <v/>
      </c>
      <c r="J180" s="37" t="str">
        <f>IFERROR(SUMIF(Datenbasis!$B:$B,CONCATENATE($C180,J$3),Datenbasis!$S:$S)/COUNTIF(Datenbasis!$B:$B,CONCATENATE($C180,'Tabellarische Auswertung'!J$3)),"")</f>
        <v/>
      </c>
      <c r="K180" s="37" t="str">
        <f>IFERROR(SUMIF(Datenbasis!$B:$B,CONCATENATE($C180,K$3),Datenbasis!$S:$S)/COUNTIF(Datenbasis!$B:$B,CONCATENATE($C180,'Tabellarische Auswertung'!K$3)),"")</f>
        <v/>
      </c>
      <c r="L180" s="37" t="str">
        <f>IFERROR(SUMIF(Datenbasis!$B:$B,CONCATENATE($C180,L$3),Datenbasis!$S:$S)/COUNTIF(Datenbasis!$B:$B,CONCATENATE($C180,'Tabellarische Auswertung'!L$3)),"")</f>
        <v/>
      </c>
      <c r="M180" s="37" t="str">
        <f t="shared" si="18"/>
        <v/>
      </c>
      <c r="N180" s="37" t="str">
        <f>IFERROR(SUMIF(Datenbasis!$B:$B,CONCATENATE($C180,N$3),Datenbasis!$S:$S)/COUNTIF(Datenbasis!$B:$B,CONCATENATE($C180,'Tabellarische Auswertung'!N$3)),"")</f>
        <v/>
      </c>
      <c r="O180" s="37" t="str">
        <f>IFERROR(SUMIF(Datenbasis!$B:$B,CONCATENATE($C180,O$3),Datenbasis!$S:$S)/COUNTIF(Datenbasis!$B:$B,CONCATENATE($C180,'Tabellarische Auswertung'!O$3)),"")</f>
        <v/>
      </c>
      <c r="P180" s="37" t="str">
        <f>IFERROR(SUMIF(Datenbasis!$B:$B,CONCATENATE($C180,P$3),Datenbasis!$S:$S)/COUNTIF(Datenbasis!$B:$B,CONCATENATE($C180,'Tabellarische Auswertung'!P$3)),"")</f>
        <v/>
      </c>
      <c r="Q180" s="37" t="str">
        <f t="shared" si="19"/>
        <v/>
      </c>
      <c r="R180" s="37" t="str">
        <f>IFERROR(SUMIF(Datenbasis!$B:$B,CONCATENATE($C180,R$3),Datenbasis!$S:$S)/COUNTIF(Datenbasis!$B:$B,CONCATENATE($C180,'Tabellarische Auswertung'!R$3)),"")</f>
        <v/>
      </c>
      <c r="S180" s="37" t="str">
        <f>IFERROR(SUMIF(Datenbasis!$B:$B,CONCATENATE($C180,S$3),Datenbasis!$S:$S)/COUNTIF(Datenbasis!$B:$B,CONCATENATE($C180,'Tabellarische Auswertung'!S$3)),"")</f>
        <v/>
      </c>
      <c r="T180" s="37" t="str">
        <f>IFERROR(SUMIF(Datenbasis!$B:$B,CONCATENATE($C180,T$3),Datenbasis!$S:$S)/COUNTIF(Datenbasis!$B:$B,CONCATENATE($C180,'Tabellarische Auswertung'!T$3)),"")</f>
        <v/>
      </c>
      <c r="U180" s="37" t="str">
        <f t="shared" si="20"/>
        <v/>
      </c>
      <c r="V180" s="37" t="str">
        <f>IFERROR(SUMIF(Datenbasis!$B:$B,CONCATENATE($C180,V$3),Datenbasis!$S:$S)/COUNTIF(Datenbasis!$B:$B,CONCATENATE($C180,'Tabellarische Auswertung'!V$3)),"")</f>
        <v/>
      </c>
      <c r="W180" s="37" t="str">
        <f>IFERROR(SUMIF(Datenbasis!$B:$B,CONCATENATE($C180,W$3),Datenbasis!$S:$S)/COUNTIF(Datenbasis!$B:$B,CONCATENATE($C180,'Tabellarische Auswertung'!W$3)),"")</f>
        <v/>
      </c>
      <c r="X180" s="37" t="str">
        <f>IFERROR(SUMIF(Datenbasis!$B:$B,CONCATENATE($C180,X$3),Datenbasis!$S:$S)/COUNTIF(Datenbasis!$B:$B,CONCATENATE($C180,'Tabellarische Auswertung'!X$3)),"")</f>
        <v/>
      </c>
      <c r="Y180" s="37" t="str">
        <f t="shared" si="21"/>
        <v/>
      </c>
      <c r="Z180" s="38" t="str">
        <f t="shared" si="22"/>
        <v/>
      </c>
      <c r="AA180" s="39" t="str">
        <f t="shared" si="24"/>
        <v/>
      </c>
      <c r="AB180" s="39"/>
      <c r="AC180" s="39" t="str">
        <f t="shared" si="23"/>
        <v/>
      </c>
    </row>
    <row r="181" spans="1:29" ht="15" hidden="1">
      <c r="A181" s="35" t="str">
        <f>IF(IFERROR(INDEX(Datenbasis!I:I,MATCH($C181,Datenbasis!$F:$F,0)),"")=0,"",IFERROR(INDEX(Datenbasis!I:I,MATCH($C181,Datenbasis!$F:$F,0)),""))</f>
        <v/>
      </c>
      <c r="B181" s="35" t="str">
        <f>IF(IFERROR(INDEX(Datenbasis!E:E,MATCH($C181,Datenbasis!$F:$F,0)),"")=0,"",IFERROR(INDEX(Datenbasis!E:E,MATCH($C181,Datenbasis!$F:$F,0)),""))</f>
        <v/>
      </c>
      <c r="C181" s="36" t="str">
        <f>+IF(DropDown!B179=0," ",DropDown!B179)</f>
        <v xml:space="preserve"> </v>
      </c>
      <c r="D181" s="36" t="str">
        <f>IF(IFERROR(INDEX(Datenbasis!G:G,MATCH($C181,Datenbasis!$F:$F,0)),"")=0,"",IFERROR(INDEX(Datenbasis!G:G,MATCH($C181,Datenbasis!$F:$F,0)),""))</f>
        <v/>
      </c>
      <c r="E181" s="36" t="str">
        <f>IF(IFERROR(INDEX(Datenbasis!J:J,MATCH($C181,Datenbasis!$F:$F,0)),"")=0,"",IFERROR(INDEX(Datenbasis!J:J,MATCH($C181,Datenbasis!$F:$F,0)),""))</f>
        <v/>
      </c>
      <c r="F181" s="37" t="str">
        <f>IFERROR(SUMIF(Datenbasis!$B:$B,CONCATENATE($C181,F$3),Datenbasis!$S:$S)/COUNTIF(Datenbasis!$B:$B,CONCATENATE($C181,'Tabellarische Auswertung'!F$3)),"")</f>
        <v/>
      </c>
      <c r="G181" s="37" t="str">
        <f>IFERROR(SUMIF(Datenbasis!$B:$B,CONCATENATE($C181,G$3),Datenbasis!$S:$S)/COUNTIF(Datenbasis!$B:$B,CONCATENATE($C181,'Tabellarische Auswertung'!G$3)),"")</f>
        <v/>
      </c>
      <c r="H181" s="37" t="str">
        <f>IFERROR(SUMIF(Datenbasis!$B:$B,CONCATENATE($C181,H$3),Datenbasis!$S:$S)/COUNTIF(Datenbasis!$B:$B,CONCATENATE($C181,'Tabellarische Auswertung'!H$3)),"")</f>
        <v/>
      </c>
      <c r="I181" s="37" t="str">
        <f t="shared" si="17"/>
        <v/>
      </c>
      <c r="J181" s="37" t="str">
        <f>IFERROR(SUMIF(Datenbasis!$B:$B,CONCATENATE($C181,J$3),Datenbasis!$S:$S)/COUNTIF(Datenbasis!$B:$B,CONCATENATE($C181,'Tabellarische Auswertung'!J$3)),"")</f>
        <v/>
      </c>
      <c r="K181" s="37" t="str">
        <f>IFERROR(SUMIF(Datenbasis!$B:$B,CONCATENATE($C181,K$3),Datenbasis!$S:$S)/COUNTIF(Datenbasis!$B:$B,CONCATENATE($C181,'Tabellarische Auswertung'!K$3)),"")</f>
        <v/>
      </c>
      <c r="L181" s="37" t="str">
        <f>IFERROR(SUMIF(Datenbasis!$B:$B,CONCATENATE($C181,L$3),Datenbasis!$S:$S)/COUNTIF(Datenbasis!$B:$B,CONCATENATE($C181,'Tabellarische Auswertung'!L$3)),"")</f>
        <v/>
      </c>
      <c r="M181" s="37" t="str">
        <f t="shared" si="18"/>
        <v/>
      </c>
      <c r="N181" s="37" t="str">
        <f>IFERROR(SUMIF(Datenbasis!$B:$B,CONCATENATE($C181,N$3),Datenbasis!$S:$S)/COUNTIF(Datenbasis!$B:$B,CONCATENATE($C181,'Tabellarische Auswertung'!N$3)),"")</f>
        <v/>
      </c>
      <c r="O181" s="37" t="str">
        <f>IFERROR(SUMIF(Datenbasis!$B:$B,CONCATENATE($C181,O$3),Datenbasis!$S:$S)/COUNTIF(Datenbasis!$B:$B,CONCATENATE($C181,'Tabellarische Auswertung'!O$3)),"")</f>
        <v/>
      </c>
      <c r="P181" s="37" t="str">
        <f>IFERROR(SUMIF(Datenbasis!$B:$B,CONCATENATE($C181,P$3),Datenbasis!$S:$S)/COUNTIF(Datenbasis!$B:$B,CONCATENATE($C181,'Tabellarische Auswertung'!P$3)),"")</f>
        <v/>
      </c>
      <c r="Q181" s="37" t="str">
        <f t="shared" si="19"/>
        <v/>
      </c>
      <c r="R181" s="37" t="str">
        <f>IFERROR(SUMIF(Datenbasis!$B:$B,CONCATENATE($C181,R$3),Datenbasis!$S:$S)/COUNTIF(Datenbasis!$B:$B,CONCATENATE($C181,'Tabellarische Auswertung'!R$3)),"")</f>
        <v/>
      </c>
      <c r="S181" s="37" t="str">
        <f>IFERROR(SUMIF(Datenbasis!$B:$B,CONCATENATE($C181,S$3),Datenbasis!$S:$S)/COUNTIF(Datenbasis!$B:$B,CONCATENATE($C181,'Tabellarische Auswertung'!S$3)),"")</f>
        <v/>
      </c>
      <c r="T181" s="37" t="str">
        <f>IFERROR(SUMIF(Datenbasis!$B:$B,CONCATENATE($C181,T$3),Datenbasis!$S:$S)/COUNTIF(Datenbasis!$B:$B,CONCATENATE($C181,'Tabellarische Auswertung'!T$3)),"")</f>
        <v/>
      </c>
      <c r="U181" s="37" t="str">
        <f t="shared" si="20"/>
        <v/>
      </c>
      <c r="V181" s="37" t="str">
        <f>IFERROR(SUMIF(Datenbasis!$B:$B,CONCATENATE($C181,V$3),Datenbasis!$S:$S)/COUNTIF(Datenbasis!$B:$B,CONCATENATE($C181,'Tabellarische Auswertung'!V$3)),"")</f>
        <v/>
      </c>
      <c r="W181" s="37" t="str">
        <f>IFERROR(SUMIF(Datenbasis!$B:$B,CONCATENATE($C181,W$3),Datenbasis!$S:$S)/COUNTIF(Datenbasis!$B:$B,CONCATENATE($C181,'Tabellarische Auswertung'!W$3)),"")</f>
        <v/>
      </c>
      <c r="X181" s="37" t="str">
        <f>IFERROR(SUMIF(Datenbasis!$B:$B,CONCATENATE($C181,X$3),Datenbasis!$S:$S)/COUNTIF(Datenbasis!$B:$B,CONCATENATE($C181,'Tabellarische Auswertung'!X$3)),"")</f>
        <v/>
      </c>
      <c r="Y181" s="37" t="str">
        <f t="shared" si="21"/>
        <v/>
      </c>
      <c r="Z181" s="38" t="str">
        <f t="shared" si="22"/>
        <v/>
      </c>
      <c r="AA181" s="39" t="str">
        <f t="shared" si="24"/>
        <v/>
      </c>
      <c r="AB181" s="39"/>
      <c r="AC181" s="39" t="str">
        <f t="shared" si="23"/>
        <v/>
      </c>
    </row>
    <row r="182" spans="1:29" ht="15" hidden="1">
      <c r="A182" s="35" t="str">
        <f>IF(IFERROR(INDEX(Datenbasis!I:I,MATCH($C182,Datenbasis!$F:$F,0)),"")=0,"",IFERROR(INDEX(Datenbasis!I:I,MATCH($C182,Datenbasis!$F:$F,0)),""))</f>
        <v/>
      </c>
      <c r="B182" s="35" t="str">
        <f>IF(IFERROR(INDEX(Datenbasis!E:E,MATCH($C182,Datenbasis!$F:$F,0)),"")=0,"",IFERROR(INDEX(Datenbasis!E:E,MATCH($C182,Datenbasis!$F:$F,0)),""))</f>
        <v/>
      </c>
      <c r="C182" s="36" t="str">
        <f>+IF(DropDown!B180=0," ",DropDown!B180)</f>
        <v xml:space="preserve"> </v>
      </c>
      <c r="D182" s="36" t="str">
        <f>IF(IFERROR(INDEX(Datenbasis!G:G,MATCH($C182,Datenbasis!$F:$F,0)),"")=0,"",IFERROR(INDEX(Datenbasis!G:G,MATCH($C182,Datenbasis!$F:$F,0)),""))</f>
        <v/>
      </c>
      <c r="E182" s="36" t="str">
        <f>IF(IFERROR(INDEX(Datenbasis!J:J,MATCH($C182,Datenbasis!$F:$F,0)),"")=0,"",IFERROR(INDEX(Datenbasis!J:J,MATCH($C182,Datenbasis!$F:$F,0)),""))</f>
        <v/>
      </c>
      <c r="F182" s="37" t="str">
        <f>IFERROR(SUMIF(Datenbasis!$B:$B,CONCATENATE($C182,F$3),Datenbasis!$S:$S)/COUNTIF(Datenbasis!$B:$B,CONCATENATE($C182,'Tabellarische Auswertung'!F$3)),"")</f>
        <v/>
      </c>
      <c r="G182" s="37" t="str">
        <f>IFERROR(SUMIF(Datenbasis!$B:$B,CONCATENATE($C182,G$3),Datenbasis!$S:$S)/COUNTIF(Datenbasis!$B:$B,CONCATENATE($C182,'Tabellarische Auswertung'!G$3)),"")</f>
        <v/>
      </c>
      <c r="H182" s="37" t="str">
        <f>IFERROR(SUMIF(Datenbasis!$B:$B,CONCATENATE($C182,H$3),Datenbasis!$S:$S)/COUNTIF(Datenbasis!$B:$B,CONCATENATE($C182,'Tabellarische Auswertung'!H$3)),"")</f>
        <v/>
      </c>
      <c r="I182" s="37" t="str">
        <f t="shared" si="17"/>
        <v/>
      </c>
      <c r="J182" s="37" t="str">
        <f>IFERROR(SUMIF(Datenbasis!$B:$B,CONCATENATE($C182,J$3),Datenbasis!$S:$S)/COUNTIF(Datenbasis!$B:$B,CONCATENATE($C182,'Tabellarische Auswertung'!J$3)),"")</f>
        <v/>
      </c>
      <c r="K182" s="37" t="str">
        <f>IFERROR(SUMIF(Datenbasis!$B:$B,CONCATENATE($C182,K$3),Datenbasis!$S:$S)/COUNTIF(Datenbasis!$B:$B,CONCATENATE($C182,'Tabellarische Auswertung'!K$3)),"")</f>
        <v/>
      </c>
      <c r="L182" s="37" t="str">
        <f>IFERROR(SUMIF(Datenbasis!$B:$B,CONCATENATE($C182,L$3),Datenbasis!$S:$S)/COUNTIF(Datenbasis!$B:$B,CONCATENATE($C182,'Tabellarische Auswertung'!L$3)),"")</f>
        <v/>
      </c>
      <c r="M182" s="37" t="str">
        <f t="shared" si="18"/>
        <v/>
      </c>
      <c r="N182" s="37" t="str">
        <f>IFERROR(SUMIF(Datenbasis!$B:$B,CONCATENATE($C182,N$3),Datenbasis!$S:$S)/COUNTIF(Datenbasis!$B:$B,CONCATENATE($C182,'Tabellarische Auswertung'!N$3)),"")</f>
        <v/>
      </c>
      <c r="O182" s="37" t="str">
        <f>IFERROR(SUMIF(Datenbasis!$B:$B,CONCATENATE($C182,O$3),Datenbasis!$S:$S)/COUNTIF(Datenbasis!$B:$B,CONCATENATE($C182,'Tabellarische Auswertung'!O$3)),"")</f>
        <v/>
      </c>
      <c r="P182" s="37" t="str">
        <f>IFERROR(SUMIF(Datenbasis!$B:$B,CONCATENATE($C182,P$3),Datenbasis!$S:$S)/COUNTIF(Datenbasis!$B:$B,CONCATENATE($C182,'Tabellarische Auswertung'!P$3)),"")</f>
        <v/>
      </c>
      <c r="Q182" s="37" t="str">
        <f t="shared" si="19"/>
        <v/>
      </c>
      <c r="R182" s="37" t="str">
        <f>IFERROR(SUMIF(Datenbasis!$B:$B,CONCATENATE($C182,R$3),Datenbasis!$S:$S)/COUNTIF(Datenbasis!$B:$B,CONCATENATE($C182,'Tabellarische Auswertung'!R$3)),"")</f>
        <v/>
      </c>
      <c r="S182" s="37" t="str">
        <f>IFERROR(SUMIF(Datenbasis!$B:$B,CONCATENATE($C182,S$3),Datenbasis!$S:$S)/COUNTIF(Datenbasis!$B:$B,CONCATENATE($C182,'Tabellarische Auswertung'!S$3)),"")</f>
        <v/>
      </c>
      <c r="T182" s="37" t="str">
        <f>IFERROR(SUMIF(Datenbasis!$B:$B,CONCATENATE($C182,T$3),Datenbasis!$S:$S)/COUNTIF(Datenbasis!$B:$B,CONCATENATE($C182,'Tabellarische Auswertung'!T$3)),"")</f>
        <v/>
      </c>
      <c r="U182" s="37" t="str">
        <f t="shared" si="20"/>
        <v/>
      </c>
      <c r="V182" s="37" t="str">
        <f>IFERROR(SUMIF(Datenbasis!$B:$B,CONCATENATE($C182,V$3),Datenbasis!$S:$S)/COUNTIF(Datenbasis!$B:$B,CONCATENATE($C182,'Tabellarische Auswertung'!V$3)),"")</f>
        <v/>
      </c>
      <c r="W182" s="37" t="str">
        <f>IFERROR(SUMIF(Datenbasis!$B:$B,CONCATENATE($C182,W$3),Datenbasis!$S:$S)/COUNTIF(Datenbasis!$B:$B,CONCATENATE($C182,'Tabellarische Auswertung'!W$3)),"")</f>
        <v/>
      </c>
      <c r="X182" s="37" t="str">
        <f>IFERROR(SUMIF(Datenbasis!$B:$B,CONCATENATE($C182,X$3),Datenbasis!$S:$S)/COUNTIF(Datenbasis!$B:$B,CONCATENATE($C182,'Tabellarische Auswertung'!X$3)),"")</f>
        <v/>
      </c>
      <c r="Y182" s="37" t="str">
        <f t="shared" si="21"/>
        <v/>
      </c>
      <c r="Z182" s="38" t="str">
        <f t="shared" si="22"/>
        <v/>
      </c>
      <c r="AA182" s="39" t="str">
        <f t="shared" si="24"/>
        <v/>
      </c>
      <c r="AB182" s="39"/>
      <c r="AC182" s="39" t="str">
        <f t="shared" si="23"/>
        <v/>
      </c>
    </row>
    <row r="183" spans="1:29" ht="15" hidden="1">
      <c r="A183" s="35" t="str">
        <f>IF(IFERROR(INDEX(Datenbasis!I:I,MATCH($C183,Datenbasis!$F:$F,0)),"")=0,"",IFERROR(INDEX(Datenbasis!I:I,MATCH($C183,Datenbasis!$F:$F,0)),""))</f>
        <v/>
      </c>
      <c r="B183" s="35" t="str">
        <f>IF(IFERROR(INDEX(Datenbasis!E:E,MATCH($C183,Datenbasis!$F:$F,0)),"")=0,"",IFERROR(INDEX(Datenbasis!E:E,MATCH($C183,Datenbasis!$F:$F,0)),""))</f>
        <v/>
      </c>
      <c r="C183" s="36" t="str">
        <f>+IF(DropDown!B181=0," ",DropDown!B181)</f>
        <v xml:space="preserve"> </v>
      </c>
      <c r="D183" s="36" t="str">
        <f>IF(IFERROR(INDEX(Datenbasis!G:G,MATCH($C183,Datenbasis!$F:$F,0)),"")=0,"",IFERROR(INDEX(Datenbasis!G:G,MATCH($C183,Datenbasis!$F:$F,0)),""))</f>
        <v/>
      </c>
      <c r="E183" s="36" t="str">
        <f>IF(IFERROR(INDEX(Datenbasis!J:J,MATCH($C183,Datenbasis!$F:$F,0)),"")=0,"",IFERROR(INDEX(Datenbasis!J:J,MATCH($C183,Datenbasis!$F:$F,0)),""))</f>
        <v/>
      </c>
      <c r="F183" s="37" t="str">
        <f>IFERROR(SUMIF(Datenbasis!$B:$B,CONCATENATE($C183,F$3),Datenbasis!$S:$S)/COUNTIF(Datenbasis!$B:$B,CONCATENATE($C183,'Tabellarische Auswertung'!F$3)),"")</f>
        <v/>
      </c>
      <c r="G183" s="37" t="str">
        <f>IFERROR(SUMIF(Datenbasis!$B:$B,CONCATENATE($C183,G$3),Datenbasis!$S:$S)/COUNTIF(Datenbasis!$B:$B,CONCATENATE($C183,'Tabellarische Auswertung'!G$3)),"")</f>
        <v/>
      </c>
      <c r="H183" s="37" t="str">
        <f>IFERROR(SUMIF(Datenbasis!$B:$B,CONCATENATE($C183,H$3),Datenbasis!$S:$S)/COUNTIF(Datenbasis!$B:$B,CONCATENATE($C183,'Tabellarische Auswertung'!H$3)),"")</f>
        <v/>
      </c>
      <c r="I183" s="37" t="str">
        <f t="shared" si="17"/>
        <v/>
      </c>
      <c r="J183" s="37" t="str">
        <f>IFERROR(SUMIF(Datenbasis!$B:$B,CONCATENATE($C183,J$3),Datenbasis!$S:$S)/COUNTIF(Datenbasis!$B:$B,CONCATENATE($C183,'Tabellarische Auswertung'!J$3)),"")</f>
        <v/>
      </c>
      <c r="K183" s="37" t="str">
        <f>IFERROR(SUMIF(Datenbasis!$B:$B,CONCATENATE($C183,K$3),Datenbasis!$S:$S)/COUNTIF(Datenbasis!$B:$B,CONCATENATE($C183,'Tabellarische Auswertung'!K$3)),"")</f>
        <v/>
      </c>
      <c r="L183" s="37" t="str">
        <f>IFERROR(SUMIF(Datenbasis!$B:$B,CONCATENATE($C183,L$3),Datenbasis!$S:$S)/COUNTIF(Datenbasis!$B:$B,CONCATENATE($C183,'Tabellarische Auswertung'!L$3)),"")</f>
        <v/>
      </c>
      <c r="M183" s="37" t="str">
        <f t="shared" si="18"/>
        <v/>
      </c>
      <c r="N183" s="37" t="str">
        <f>IFERROR(SUMIF(Datenbasis!$B:$B,CONCATENATE($C183,N$3),Datenbasis!$S:$S)/COUNTIF(Datenbasis!$B:$B,CONCATENATE($C183,'Tabellarische Auswertung'!N$3)),"")</f>
        <v/>
      </c>
      <c r="O183" s="37" t="str">
        <f>IFERROR(SUMIF(Datenbasis!$B:$B,CONCATENATE($C183,O$3),Datenbasis!$S:$S)/COUNTIF(Datenbasis!$B:$B,CONCATENATE($C183,'Tabellarische Auswertung'!O$3)),"")</f>
        <v/>
      </c>
      <c r="P183" s="37" t="str">
        <f>IFERROR(SUMIF(Datenbasis!$B:$B,CONCATENATE($C183,P$3),Datenbasis!$S:$S)/COUNTIF(Datenbasis!$B:$B,CONCATENATE($C183,'Tabellarische Auswertung'!P$3)),"")</f>
        <v/>
      </c>
      <c r="Q183" s="37" t="str">
        <f t="shared" si="19"/>
        <v/>
      </c>
      <c r="R183" s="37" t="str">
        <f>IFERROR(SUMIF(Datenbasis!$B:$B,CONCATENATE($C183,R$3),Datenbasis!$S:$S)/COUNTIF(Datenbasis!$B:$B,CONCATENATE($C183,'Tabellarische Auswertung'!R$3)),"")</f>
        <v/>
      </c>
      <c r="S183" s="37" t="str">
        <f>IFERROR(SUMIF(Datenbasis!$B:$B,CONCATENATE($C183,S$3),Datenbasis!$S:$S)/COUNTIF(Datenbasis!$B:$B,CONCATENATE($C183,'Tabellarische Auswertung'!S$3)),"")</f>
        <v/>
      </c>
      <c r="T183" s="37" t="str">
        <f>IFERROR(SUMIF(Datenbasis!$B:$B,CONCATENATE($C183,T$3),Datenbasis!$S:$S)/COUNTIF(Datenbasis!$B:$B,CONCATENATE($C183,'Tabellarische Auswertung'!T$3)),"")</f>
        <v/>
      </c>
      <c r="U183" s="37" t="str">
        <f t="shared" si="20"/>
        <v/>
      </c>
      <c r="V183" s="37" t="str">
        <f>IFERROR(SUMIF(Datenbasis!$B:$B,CONCATENATE($C183,V$3),Datenbasis!$S:$S)/COUNTIF(Datenbasis!$B:$B,CONCATENATE($C183,'Tabellarische Auswertung'!V$3)),"")</f>
        <v/>
      </c>
      <c r="W183" s="37" t="str">
        <f>IFERROR(SUMIF(Datenbasis!$B:$B,CONCATENATE($C183,W$3),Datenbasis!$S:$S)/COUNTIF(Datenbasis!$B:$B,CONCATENATE($C183,'Tabellarische Auswertung'!W$3)),"")</f>
        <v/>
      </c>
      <c r="X183" s="37" t="str">
        <f>IFERROR(SUMIF(Datenbasis!$B:$B,CONCATENATE($C183,X$3),Datenbasis!$S:$S)/COUNTIF(Datenbasis!$B:$B,CONCATENATE($C183,'Tabellarische Auswertung'!X$3)),"")</f>
        <v/>
      </c>
      <c r="Y183" s="37" t="str">
        <f t="shared" si="21"/>
        <v/>
      </c>
      <c r="Z183" s="38" t="str">
        <f t="shared" si="22"/>
        <v/>
      </c>
      <c r="AA183" s="39" t="str">
        <f t="shared" si="24"/>
        <v/>
      </c>
      <c r="AB183" s="39"/>
      <c r="AC183" s="39" t="str">
        <f t="shared" si="23"/>
        <v/>
      </c>
    </row>
    <row r="184" spans="1:29" ht="15" hidden="1">
      <c r="A184" s="35" t="str">
        <f>IF(IFERROR(INDEX(Datenbasis!I:I,MATCH($C184,Datenbasis!$F:$F,0)),"")=0,"",IFERROR(INDEX(Datenbasis!I:I,MATCH($C184,Datenbasis!$F:$F,0)),""))</f>
        <v/>
      </c>
      <c r="B184" s="35" t="str">
        <f>IF(IFERROR(INDEX(Datenbasis!E:E,MATCH($C184,Datenbasis!$F:$F,0)),"")=0,"",IFERROR(INDEX(Datenbasis!E:E,MATCH($C184,Datenbasis!$F:$F,0)),""))</f>
        <v/>
      </c>
      <c r="C184" s="36" t="str">
        <f>+IF(DropDown!B182=0," ",DropDown!B182)</f>
        <v xml:space="preserve"> </v>
      </c>
      <c r="D184" s="36" t="str">
        <f>IF(IFERROR(INDEX(Datenbasis!G:G,MATCH($C184,Datenbasis!$F:$F,0)),"")=0,"",IFERROR(INDEX(Datenbasis!G:G,MATCH($C184,Datenbasis!$F:$F,0)),""))</f>
        <v/>
      </c>
      <c r="E184" s="36" t="str">
        <f>IF(IFERROR(INDEX(Datenbasis!J:J,MATCH($C184,Datenbasis!$F:$F,0)),"")=0,"",IFERROR(INDEX(Datenbasis!J:J,MATCH($C184,Datenbasis!$F:$F,0)),""))</f>
        <v/>
      </c>
      <c r="F184" s="37" t="str">
        <f>IFERROR(SUMIF(Datenbasis!$B:$B,CONCATENATE($C184,F$3),Datenbasis!$S:$S)/COUNTIF(Datenbasis!$B:$B,CONCATENATE($C184,'Tabellarische Auswertung'!F$3)),"")</f>
        <v/>
      </c>
      <c r="G184" s="37" t="str">
        <f>IFERROR(SUMIF(Datenbasis!$B:$B,CONCATENATE($C184,G$3),Datenbasis!$S:$S)/COUNTIF(Datenbasis!$B:$B,CONCATENATE($C184,'Tabellarische Auswertung'!G$3)),"")</f>
        <v/>
      </c>
      <c r="H184" s="37" t="str">
        <f>IFERROR(SUMIF(Datenbasis!$B:$B,CONCATENATE($C184,H$3),Datenbasis!$S:$S)/COUNTIF(Datenbasis!$B:$B,CONCATENATE($C184,'Tabellarische Auswertung'!H$3)),"")</f>
        <v/>
      </c>
      <c r="I184" s="37" t="str">
        <f t="shared" si="17"/>
        <v/>
      </c>
      <c r="J184" s="37" t="str">
        <f>IFERROR(SUMIF(Datenbasis!$B:$B,CONCATENATE($C184,J$3),Datenbasis!$S:$S)/COUNTIF(Datenbasis!$B:$B,CONCATENATE($C184,'Tabellarische Auswertung'!J$3)),"")</f>
        <v/>
      </c>
      <c r="K184" s="37" t="str">
        <f>IFERROR(SUMIF(Datenbasis!$B:$B,CONCATENATE($C184,K$3),Datenbasis!$S:$S)/COUNTIF(Datenbasis!$B:$B,CONCATENATE($C184,'Tabellarische Auswertung'!K$3)),"")</f>
        <v/>
      </c>
      <c r="L184" s="37" t="str">
        <f>IFERROR(SUMIF(Datenbasis!$B:$B,CONCATENATE($C184,L$3),Datenbasis!$S:$S)/COUNTIF(Datenbasis!$B:$B,CONCATENATE($C184,'Tabellarische Auswertung'!L$3)),"")</f>
        <v/>
      </c>
      <c r="M184" s="37" t="str">
        <f t="shared" si="18"/>
        <v/>
      </c>
      <c r="N184" s="37" t="str">
        <f>IFERROR(SUMIF(Datenbasis!$B:$B,CONCATENATE($C184,N$3),Datenbasis!$S:$S)/COUNTIF(Datenbasis!$B:$B,CONCATENATE($C184,'Tabellarische Auswertung'!N$3)),"")</f>
        <v/>
      </c>
      <c r="O184" s="37" t="str">
        <f>IFERROR(SUMIF(Datenbasis!$B:$B,CONCATENATE($C184,O$3),Datenbasis!$S:$S)/COUNTIF(Datenbasis!$B:$B,CONCATENATE($C184,'Tabellarische Auswertung'!O$3)),"")</f>
        <v/>
      </c>
      <c r="P184" s="37" t="str">
        <f>IFERROR(SUMIF(Datenbasis!$B:$B,CONCATENATE($C184,P$3),Datenbasis!$S:$S)/COUNTIF(Datenbasis!$B:$B,CONCATENATE($C184,'Tabellarische Auswertung'!P$3)),"")</f>
        <v/>
      </c>
      <c r="Q184" s="37" t="str">
        <f t="shared" si="19"/>
        <v/>
      </c>
      <c r="R184" s="37" t="str">
        <f>IFERROR(SUMIF(Datenbasis!$B:$B,CONCATENATE($C184,R$3),Datenbasis!$S:$S)/COUNTIF(Datenbasis!$B:$B,CONCATENATE($C184,'Tabellarische Auswertung'!R$3)),"")</f>
        <v/>
      </c>
      <c r="S184" s="37" t="str">
        <f>IFERROR(SUMIF(Datenbasis!$B:$B,CONCATENATE($C184,S$3),Datenbasis!$S:$S)/COUNTIF(Datenbasis!$B:$B,CONCATENATE($C184,'Tabellarische Auswertung'!S$3)),"")</f>
        <v/>
      </c>
      <c r="T184" s="37" t="str">
        <f>IFERROR(SUMIF(Datenbasis!$B:$B,CONCATENATE($C184,T$3),Datenbasis!$S:$S)/COUNTIF(Datenbasis!$B:$B,CONCATENATE($C184,'Tabellarische Auswertung'!T$3)),"")</f>
        <v/>
      </c>
      <c r="U184" s="37" t="str">
        <f t="shared" si="20"/>
        <v/>
      </c>
      <c r="V184" s="37" t="str">
        <f>IFERROR(SUMIF(Datenbasis!$B:$B,CONCATENATE($C184,V$3),Datenbasis!$S:$S)/COUNTIF(Datenbasis!$B:$B,CONCATENATE($C184,'Tabellarische Auswertung'!V$3)),"")</f>
        <v/>
      </c>
      <c r="W184" s="37" t="str">
        <f>IFERROR(SUMIF(Datenbasis!$B:$B,CONCATENATE($C184,W$3),Datenbasis!$S:$S)/COUNTIF(Datenbasis!$B:$B,CONCATENATE($C184,'Tabellarische Auswertung'!W$3)),"")</f>
        <v/>
      </c>
      <c r="X184" s="37" t="str">
        <f>IFERROR(SUMIF(Datenbasis!$B:$B,CONCATENATE($C184,X$3),Datenbasis!$S:$S)/COUNTIF(Datenbasis!$B:$B,CONCATENATE($C184,'Tabellarische Auswertung'!X$3)),"")</f>
        <v/>
      </c>
      <c r="Y184" s="37" t="str">
        <f t="shared" si="21"/>
        <v/>
      </c>
      <c r="Z184" s="38" t="str">
        <f t="shared" si="22"/>
        <v/>
      </c>
      <c r="AA184" s="39" t="str">
        <f t="shared" si="24"/>
        <v/>
      </c>
      <c r="AB184" s="39"/>
      <c r="AC184" s="39" t="str">
        <f t="shared" si="23"/>
        <v/>
      </c>
    </row>
    <row r="185" spans="1:29" ht="15" hidden="1">
      <c r="A185" s="35" t="str">
        <f>IF(IFERROR(INDEX(Datenbasis!I:I,MATCH($C185,Datenbasis!$F:$F,0)),"")=0,"",IFERROR(INDEX(Datenbasis!I:I,MATCH($C185,Datenbasis!$F:$F,0)),""))</f>
        <v/>
      </c>
      <c r="B185" s="35" t="str">
        <f>IF(IFERROR(INDEX(Datenbasis!E:E,MATCH($C185,Datenbasis!$F:$F,0)),"")=0,"",IFERROR(INDEX(Datenbasis!E:E,MATCH($C185,Datenbasis!$F:$F,0)),""))</f>
        <v/>
      </c>
      <c r="C185" s="36" t="str">
        <f>+IF(DropDown!B183=0," ",DropDown!B183)</f>
        <v xml:space="preserve"> </v>
      </c>
      <c r="D185" s="36" t="str">
        <f>IF(IFERROR(INDEX(Datenbasis!G:G,MATCH($C185,Datenbasis!$F:$F,0)),"")=0,"",IFERROR(INDEX(Datenbasis!G:G,MATCH($C185,Datenbasis!$F:$F,0)),""))</f>
        <v/>
      </c>
      <c r="E185" s="36" t="str">
        <f>IF(IFERROR(INDEX(Datenbasis!J:J,MATCH($C185,Datenbasis!$F:$F,0)),"")=0,"",IFERROR(INDEX(Datenbasis!J:J,MATCH($C185,Datenbasis!$F:$F,0)),""))</f>
        <v/>
      </c>
      <c r="F185" s="37" t="str">
        <f>IFERROR(SUMIF(Datenbasis!$B:$B,CONCATENATE($C185,F$3),Datenbasis!$S:$S)/COUNTIF(Datenbasis!$B:$B,CONCATENATE($C185,'Tabellarische Auswertung'!F$3)),"")</f>
        <v/>
      </c>
      <c r="G185" s="37" t="str">
        <f>IFERROR(SUMIF(Datenbasis!$B:$B,CONCATENATE($C185,G$3),Datenbasis!$S:$S)/COUNTIF(Datenbasis!$B:$B,CONCATENATE($C185,'Tabellarische Auswertung'!G$3)),"")</f>
        <v/>
      </c>
      <c r="H185" s="37" t="str">
        <f>IFERROR(SUMIF(Datenbasis!$B:$B,CONCATENATE($C185,H$3),Datenbasis!$S:$S)/COUNTIF(Datenbasis!$B:$B,CONCATENATE($C185,'Tabellarische Auswertung'!H$3)),"")</f>
        <v/>
      </c>
      <c r="I185" s="37" t="str">
        <f t="shared" si="17"/>
        <v/>
      </c>
      <c r="J185" s="37" t="str">
        <f>IFERROR(SUMIF(Datenbasis!$B:$B,CONCATENATE($C185,J$3),Datenbasis!$S:$S)/COUNTIF(Datenbasis!$B:$B,CONCATENATE($C185,'Tabellarische Auswertung'!J$3)),"")</f>
        <v/>
      </c>
      <c r="K185" s="37" t="str">
        <f>IFERROR(SUMIF(Datenbasis!$B:$B,CONCATENATE($C185,K$3),Datenbasis!$S:$S)/COUNTIF(Datenbasis!$B:$B,CONCATENATE($C185,'Tabellarische Auswertung'!K$3)),"")</f>
        <v/>
      </c>
      <c r="L185" s="37" t="str">
        <f>IFERROR(SUMIF(Datenbasis!$B:$B,CONCATENATE($C185,L$3),Datenbasis!$S:$S)/COUNTIF(Datenbasis!$B:$B,CONCATENATE($C185,'Tabellarische Auswertung'!L$3)),"")</f>
        <v/>
      </c>
      <c r="M185" s="37" t="str">
        <f t="shared" si="18"/>
        <v/>
      </c>
      <c r="N185" s="37" t="str">
        <f>IFERROR(SUMIF(Datenbasis!$B:$B,CONCATENATE($C185,N$3),Datenbasis!$S:$S)/COUNTIF(Datenbasis!$B:$B,CONCATENATE($C185,'Tabellarische Auswertung'!N$3)),"")</f>
        <v/>
      </c>
      <c r="O185" s="37" t="str">
        <f>IFERROR(SUMIF(Datenbasis!$B:$B,CONCATENATE($C185,O$3),Datenbasis!$S:$S)/COUNTIF(Datenbasis!$B:$B,CONCATENATE($C185,'Tabellarische Auswertung'!O$3)),"")</f>
        <v/>
      </c>
      <c r="P185" s="37" t="str">
        <f>IFERROR(SUMIF(Datenbasis!$B:$B,CONCATENATE($C185,P$3),Datenbasis!$S:$S)/COUNTIF(Datenbasis!$B:$B,CONCATENATE($C185,'Tabellarische Auswertung'!P$3)),"")</f>
        <v/>
      </c>
      <c r="Q185" s="37" t="str">
        <f t="shared" si="19"/>
        <v/>
      </c>
      <c r="R185" s="37" t="str">
        <f>IFERROR(SUMIF(Datenbasis!$B:$B,CONCATENATE($C185,R$3),Datenbasis!$S:$S)/COUNTIF(Datenbasis!$B:$B,CONCATENATE($C185,'Tabellarische Auswertung'!R$3)),"")</f>
        <v/>
      </c>
      <c r="S185" s="37" t="str">
        <f>IFERROR(SUMIF(Datenbasis!$B:$B,CONCATENATE($C185,S$3),Datenbasis!$S:$S)/COUNTIF(Datenbasis!$B:$B,CONCATENATE($C185,'Tabellarische Auswertung'!S$3)),"")</f>
        <v/>
      </c>
      <c r="T185" s="37" t="str">
        <f>IFERROR(SUMIF(Datenbasis!$B:$B,CONCATENATE($C185,T$3),Datenbasis!$S:$S)/COUNTIF(Datenbasis!$B:$B,CONCATENATE($C185,'Tabellarische Auswertung'!T$3)),"")</f>
        <v/>
      </c>
      <c r="U185" s="37" t="str">
        <f t="shared" si="20"/>
        <v/>
      </c>
      <c r="V185" s="37" t="str">
        <f>IFERROR(SUMIF(Datenbasis!$B:$B,CONCATENATE($C185,V$3),Datenbasis!$S:$S)/COUNTIF(Datenbasis!$B:$B,CONCATENATE($C185,'Tabellarische Auswertung'!V$3)),"")</f>
        <v/>
      </c>
      <c r="W185" s="37" t="str">
        <f>IFERROR(SUMIF(Datenbasis!$B:$B,CONCATENATE($C185,W$3),Datenbasis!$S:$S)/COUNTIF(Datenbasis!$B:$B,CONCATENATE($C185,'Tabellarische Auswertung'!W$3)),"")</f>
        <v/>
      </c>
      <c r="X185" s="37" t="str">
        <f>IFERROR(SUMIF(Datenbasis!$B:$B,CONCATENATE($C185,X$3),Datenbasis!$S:$S)/COUNTIF(Datenbasis!$B:$B,CONCATENATE($C185,'Tabellarische Auswertung'!X$3)),"")</f>
        <v/>
      </c>
      <c r="Y185" s="37" t="str">
        <f t="shared" si="21"/>
        <v/>
      </c>
      <c r="Z185" s="38" t="str">
        <f t="shared" si="22"/>
        <v/>
      </c>
      <c r="AA185" s="39" t="str">
        <f t="shared" si="24"/>
        <v/>
      </c>
      <c r="AB185" s="39"/>
      <c r="AC185" s="39" t="str">
        <f t="shared" si="23"/>
        <v/>
      </c>
    </row>
    <row r="186" spans="1:29" ht="15" hidden="1">
      <c r="A186" s="35" t="str">
        <f>IF(IFERROR(INDEX(Datenbasis!I:I,MATCH($C186,Datenbasis!$F:$F,0)),"")=0,"",IFERROR(INDEX(Datenbasis!I:I,MATCH($C186,Datenbasis!$F:$F,0)),""))</f>
        <v/>
      </c>
      <c r="B186" s="35" t="str">
        <f>IF(IFERROR(INDEX(Datenbasis!E:E,MATCH($C186,Datenbasis!$F:$F,0)),"")=0,"",IFERROR(INDEX(Datenbasis!E:E,MATCH($C186,Datenbasis!$F:$F,0)),""))</f>
        <v/>
      </c>
      <c r="C186" s="36" t="str">
        <f>+IF(DropDown!B184=0," ",DropDown!B184)</f>
        <v xml:space="preserve"> </v>
      </c>
      <c r="D186" s="36" t="str">
        <f>IF(IFERROR(INDEX(Datenbasis!G:G,MATCH($C186,Datenbasis!$F:$F,0)),"")=0,"",IFERROR(INDEX(Datenbasis!G:G,MATCH($C186,Datenbasis!$F:$F,0)),""))</f>
        <v/>
      </c>
      <c r="E186" s="36" t="str">
        <f>IF(IFERROR(INDEX(Datenbasis!J:J,MATCH($C186,Datenbasis!$F:$F,0)),"")=0,"",IFERROR(INDEX(Datenbasis!J:J,MATCH($C186,Datenbasis!$F:$F,0)),""))</f>
        <v/>
      </c>
      <c r="F186" s="37" t="str">
        <f>IFERROR(SUMIF(Datenbasis!$B:$B,CONCATENATE($C186,F$3),Datenbasis!$S:$S)/COUNTIF(Datenbasis!$B:$B,CONCATENATE($C186,'Tabellarische Auswertung'!F$3)),"")</f>
        <v/>
      </c>
      <c r="G186" s="37" t="str">
        <f>IFERROR(SUMIF(Datenbasis!$B:$B,CONCATENATE($C186,G$3),Datenbasis!$S:$S)/COUNTIF(Datenbasis!$B:$B,CONCATENATE($C186,'Tabellarische Auswertung'!G$3)),"")</f>
        <v/>
      </c>
      <c r="H186" s="37" t="str">
        <f>IFERROR(SUMIF(Datenbasis!$B:$B,CONCATENATE($C186,H$3),Datenbasis!$S:$S)/COUNTIF(Datenbasis!$B:$B,CONCATENATE($C186,'Tabellarische Auswertung'!H$3)),"")</f>
        <v/>
      </c>
      <c r="I186" s="37" t="str">
        <f t="shared" si="17"/>
        <v/>
      </c>
      <c r="J186" s="37" t="str">
        <f>IFERROR(SUMIF(Datenbasis!$B:$B,CONCATENATE($C186,J$3),Datenbasis!$S:$S)/COUNTIF(Datenbasis!$B:$B,CONCATENATE($C186,'Tabellarische Auswertung'!J$3)),"")</f>
        <v/>
      </c>
      <c r="K186" s="37" t="str">
        <f>IFERROR(SUMIF(Datenbasis!$B:$B,CONCATENATE($C186,K$3),Datenbasis!$S:$S)/COUNTIF(Datenbasis!$B:$B,CONCATENATE($C186,'Tabellarische Auswertung'!K$3)),"")</f>
        <v/>
      </c>
      <c r="L186" s="37" t="str">
        <f>IFERROR(SUMIF(Datenbasis!$B:$B,CONCATENATE($C186,L$3),Datenbasis!$S:$S)/COUNTIF(Datenbasis!$B:$B,CONCATENATE($C186,'Tabellarische Auswertung'!L$3)),"")</f>
        <v/>
      </c>
      <c r="M186" s="37" t="str">
        <f t="shared" si="18"/>
        <v/>
      </c>
      <c r="N186" s="37" t="str">
        <f>IFERROR(SUMIF(Datenbasis!$B:$B,CONCATENATE($C186,N$3),Datenbasis!$S:$S)/COUNTIF(Datenbasis!$B:$B,CONCATENATE($C186,'Tabellarische Auswertung'!N$3)),"")</f>
        <v/>
      </c>
      <c r="O186" s="37" t="str">
        <f>IFERROR(SUMIF(Datenbasis!$B:$B,CONCATENATE($C186,O$3),Datenbasis!$S:$S)/COUNTIF(Datenbasis!$B:$B,CONCATENATE($C186,'Tabellarische Auswertung'!O$3)),"")</f>
        <v/>
      </c>
      <c r="P186" s="37" t="str">
        <f>IFERROR(SUMIF(Datenbasis!$B:$B,CONCATENATE($C186,P$3),Datenbasis!$S:$S)/COUNTIF(Datenbasis!$B:$B,CONCATENATE($C186,'Tabellarische Auswertung'!P$3)),"")</f>
        <v/>
      </c>
      <c r="Q186" s="37" t="str">
        <f t="shared" si="19"/>
        <v/>
      </c>
      <c r="R186" s="37" t="str">
        <f>IFERROR(SUMIF(Datenbasis!$B:$B,CONCATENATE($C186,R$3),Datenbasis!$S:$S)/COUNTIF(Datenbasis!$B:$B,CONCATENATE($C186,'Tabellarische Auswertung'!R$3)),"")</f>
        <v/>
      </c>
      <c r="S186" s="37" t="str">
        <f>IFERROR(SUMIF(Datenbasis!$B:$B,CONCATENATE($C186,S$3),Datenbasis!$S:$S)/COUNTIF(Datenbasis!$B:$B,CONCATENATE($C186,'Tabellarische Auswertung'!S$3)),"")</f>
        <v/>
      </c>
      <c r="T186" s="37" t="str">
        <f>IFERROR(SUMIF(Datenbasis!$B:$B,CONCATENATE($C186,T$3),Datenbasis!$S:$S)/COUNTIF(Datenbasis!$B:$B,CONCATENATE($C186,'Tabellarische Auswertung'!T$3)),"")</f>
        <v/>
      </c>
      <c r="U186" s="37" t="str">
        <f t="shared" si="20"/>
        <v/>
      </c>
      <c r="V186" s="37" t="str">
        <f>IFERROR(SUMIF(Datenbasis!$B:$B,CONCATENATE($C186,V$3),Datenbasis!$S:$S)/COUNTIF(Datenbasis!$B:$B,CONCATENATE($C186,'Tabellarische Auswertung'!V$3)),"")</f>
        <v/>
      </c>
      <c r="W186" s="37" t="str">
        <f>IFERROR(SUMIF(Datenbasis!$B:$B,CONCATENATE($C186,W$3),Datenbasis!$S:$S)/COUNTIF(Datenbasis!$B:$B,CONCATENATE($C186,'Tabellarische Auswertung'!W$3)),"")</f>
        <v/>
      </c>
      <c r="X186" s="37" t="str">
        <f>IFERROR(SUMIF(Datenbasis!$B:$B,CONCATENATE($C186,X$3),Datenbasis!$S:$S)/COUNTIF(Datenbasis!$B:$B,CONCATENATE($C186,'Tabellarische Auswertung'!X$3)),"")</f>
        <v/>
      </c>
      <c r="Y186" s="37" t="str">
        <f t="shared" si="21"/>
        <v/>
      </c>
      <c r="Z186" s="38" t="str">
        <f t="shared" si="22"/>
        <v/>
      </c>
      <c r="AA186" s="39" t="str">
        <f t="shared" si="24"/>
        <v/>
      </c>
      <c r="AB186" s="39"/>
      <c r="AC186" s="39" t="str">
        <f t="shared" si="23"/>
        <v/>
      </c>
    </row>
    <row r="187" spans="1:29" ht="15" hidden="1">
      <c r="A187" s="35" t="str">
        <f>IF(IFERROR(INDEX(Datenbasis!I:I,MATCH($C187,Datenbasis!$F:$F,0)),"")=0,"",IFERROR(INDEX(Datenbasis!I:I,MATCH($C187,Datenbasis!$F:$F,0)),""))</f>
        <v/>
      </c>
      <c r="B187" s="35" t="str">
        <f>IF(IFERROR(INDEX(Datenbasis!E:E,MATCH($C187,Datenbasis!$F:$F,0)),"")=0,"",IFERROR(INDEX(Datenbasis!E:E,MATCH($C187,Datenbasis!$F:$F,0)),""))</f>
        <v/>
      </c>
      <c r="C187" s="36" t="str">
        <f>+IF(DropDown!B185=0," ",DropDown!B185)</f>
        <v xml:space="preserve"> </v>
      </c>
      <c r="D187" s="36" t="str">
        <f>IF(IFERROR(INDEX(Datenbasis!G:G,MATCH($C187,Datenbasis!$F:$F,0)),"")=0,"",IFERROR(INDEX(Datenbasis!G:G,MATCH($C187,Datenbasis!$F:$F,0)),""))</f>
        <v/>
      </c>
      <c r="E187" s="36" t="str">
        <f>IF(IFERROR(INDEX(Datenbasis!J:J,MATCH($C187,Datenbasis!$F:$F,0)),"")=0,"",IFERROR(INDEX(Datenbasis!J:J,MATCH($C187,Datenbasis!$F:$F,0)),""))</f>
        <v/>
      </c>
      <c r="F187" s="37" t="str">
        <f>IFERROR(SUMIF(Datenbasis!$B:$B,CONCATENATE($C187,F$3),Datenbasis!$S:$S)/COUNTIF(Datenbasis!$B:$B,CONCATENATE($C187,'Tabellarische Auswertung'!F$3)),"")</f>
        <v/>
      </c>
      <c r="G187" s="37" t="str">
        <f>IFERROR(SUMIF(Datenbasis!$B:$B,CONCATENATE($C187,G$3),Datenbasis!$S:$S)/COUNTIF(Datenbasis!$B:$B,CONCATENATE($C187,'Tabellarische Auswertung'!G$3)),"")</f>
        <v/>
      </c>
      <c r="H187" s="37" t="str">
        <f>IFERROR(SUMIF(Datenbasis!$B:$B,CONCATENATE($C187,H$3),Datenbasis!$S:$S)/COUNTIF(Datenbasis!$B:$B,CONCATENATE($C187,'Tabellarische Auswertung'!H$3)),"")</f>
        <v/>
      </c>
      <c r="I187" s="37" t="str">
        <f t="shared" si="17"/>
        <v/>
      </c>
      <c r="J187" s="37" t="str">
        <f>IFERROR(SUMIF(Datenbasis!$B:$B,CONCATENATE($C187,J$3),Datenbasis!$S:$S)/COUNTIF(Datenbasis!$B:$B,CONCATENATE($C187,'Tabellarische Auswertung'!J$3)),"")</f>
        <v/>
      </c>
      <c r="K187" s="37" t="str">
        <f>IFERROR(SUMIF(Datenbasis!$B:$B,CONCATENATE($C187,K$3),Datenbasis!$S:$S)/COUNTIF(Datenbasis!$B:$B,CONCATENATE($C187,'Tabellarische Auswertung'!K$3)),"")</f>
        <v/>
      </c>
      <c r="L187" s="37" t="str">
        <f>IFERROR(SUMIF(Datenbasis!$B:$B,CONCATENATE($C187,L$3),Datenbasis!$S:$S)/COUNTIF(Datenbasis!$B:$B,CONCATENATE($C187,'Tabellarische Auswertung'!L$3)),"")</f>
        <v/>
      </c>
      <c r="M187" s="37" t="str">
        <f t="shared" si="18"/>
        <v/>
      </c>
      <c r="N187" s="37" t="str">
        <f>IFERROR(SUMIF(Datenbasis!$B:$B,CONCATENATE($C187,N$3),Datenbasis!$S:$S)/COUNTIF(Datenbasis!$B:$B,CONCATENATE($C187,'Tabellarische Auswertung'!N$3)),"")</f>
        <v/>
      </c>
      <c r="O187" s="37" t="str">
        <f>IFERROR(SUMIF(Datenbasis!$B:$B,CONCATENATE($C187,O$3),Datenbasis!$S:$S)/COUNTIF(Datenbasis!$B:$B,CONCATENATE($C187,'Tabellarische Auswertung'!O$3)),"")</f>
        <v/>
      </c>
      <c r="P187" s="37" t="str">
        <f>IFERROR(SUMIF(Datenbasis!$B:$B,CONCATENATE($C187,P$3),Datenbasis!$S:$S)/COUNTIF(Datenbasis!$B:$B,CONCATENATE($C187,'Tabellarische Auswertung'!P$3)),"")</f>
        <v/>
      </c>
      <c r="Q187" s="37" t="str">
        <f t="shared" si="19"/>
        <v/>
      </c>
      <c r="R187" s="37" t="str">
        <f>IFERROR(SUMIF(Datenbasis!$B:$B,CONCATENATE($C187,R$3),Datenbasis!$S:$S)/COUNTIF(Datenbasis!$B:$B,CONCATENATE($C187,'Tabellarische Auswertung'!R$3)),"")</f>
        <v/>
      </c>
      <c r="S187" s="37" t="str">
        <f>IFERROR(SUMIF(Datenbasis!$B:$B,CONCATENATE($C187,S$3),Datenbasis!$S:$S)/COUNTIF(Datenbasis!$B:$B,CONCATENATE($C187,'Tabellarische Auswertung'!S$3)),"")</f>
        <v/>
      </c>
      <c r="T187" s="37" t="str">
        <f>IFERROR(SUMIF(Datenbasis!$B:$B,CONCATENATE($C187,T$3),Datenbasis!$S:$S)/COUNTIF(Datenbasis!$B:$B,CONCATENATE($C187,'Tabellarische Auswertung'!T$3)),"")</f>
        <v/>
      </c>
      <c r="U187" s="37" t="str">
        <f t="shared" si="20"/>
        <v/>
      </c>
      <c r="V187" s="37" t="str">
        <f>IFERROR(SUMIF(Datenbasis!$B:$B,CONCATENATE($C187,V$3),Datenbasis!$S:$S)/COUNTIF(Datenbasis!$B:$B,CONCATENATE($C187,'Tabellarische Auswertung'!V$3)),"")</f>
        <v/>
      </c>
      <c r="W187" s="37" t="str">
        <f>IFERROR(SUMIF(Datenbasis!$B:$B,CONCATENATE($C187,W$3),Datenbasis!$S:$S)/COUNTIF(Datenbasis!$B:$B,CONCATENATE($C187,'Tabellarische Auswertung'!W$3)),"")</f>
        <v/>
      </c>
      <c r="X187" s="37" t="str">
        <f>IFERROR(SUMIF(Datenbasis!$B:$B,CONCATENATE($C187,X$3),Datenbasis!$S:$S)/COUNTIF(Datenbasis!$B:$B,CONCATENATE($C187,'Tabellarische Auswertung'!X$3)),"")</f>
        <v/>
      </c>
      <c r="Y187" s="37" t="str">
        <f t="shared" si="21"/>
        <v/>
      </c>
      <c r="Z187" s="38" t="str">
        <f t="shared" si="22"/>
        <v/>
      </c>
      <c r="AA187" s="39" t="str">
        <f t="shared" si="24"/>
        <v/>
      </c>
      <c r="AB187" s="39"/>
      <c r="AC187" s="39" t="str">
        <f t="shared" si="23"/>
        <v/>
      </c>
    </row>
    <row r="188" spans="1:29" ht="15" hidden="1">
      <c r="A188" s="35" t="str">
        <f>IF(IFERROR(INDEX(Datenbasis!I:I,MATCH($C188,Datenbasis!$F:$F,0)),"")=0,"",IFERROR(INDEX(Datenbasis!I:I,MATCH($C188,Datenbasis!$F:$F,0)),""))</f>
        <v/>
      </c>
      <c r="B188" s="35" t="str">
        <f>IF(IFERROR(INDEX(Datenbasis!E:E,MATCH($C188,Datenbasis!$F:$F,0)),"")=0,"",IFERROR(INDEX(Datenbasis!E:E,MATCH($C188,Datenbasis!$F:$F,0)),""))</f>
        <v/>
      </c>
      <c r="C188" s="36" t="str">
        <f>+IF(DropDown!B186=0," ",DropDown!B186)</f>
        <v xml:space="preserve"> </v>
      </c>
      <c r="D188" s="36" t="str">
        <f>IF(IFERROR(INDEX(Datenbasis!G:G,MATCH($C188,Datenbasis!$F:$F,0)),"")=0,"",IFERROR(INDEX(Datenbasis!G:G,MATCH($C188,Datenbasis!$F:$F,0)),""))</f>
        <v/>
      </c>
      <c r="E188" s="36" t="str">
        <f>IF(IFERROR(INDEX(Datenbasis!J:J,MATCH($C188,Datenbasis!$F:$F,0)),"")=0,"",IFERROR(INDEX(Datenbasis!J:J,MATCH($C188,Datenbasis!$F:$F,0)),""))</f>
        <v/>
      </c>
      <c r="F188" s="37" t="str">
        <f>IFERROR(SUMIF(Datenbasis!$B:$B,CONCATENATE($C188,F$3),Datenbasis!$S:$S)/COUNTIF(Datenbasis!$B:$B,CONCATENATE($C188,'Tabellarische Auswertung'!F$3)),"")</f>
        <v/>
      </c>
      <c r="G188" s="37" t="str">
        <f>IFERROR(SUMIF(Datenbasis!$B:$B,CONCATENATE($C188,G$3),Datenbasis!$S:$S)/COUNTIF(Datenbasis!$B:$B,CONCATENATE($C188,'Tabellarische Auswertung'!G$3)),"")</f>
        <v/>
      </c>
      <c r="H188" s="37" t="str">
        <f>IFERROR(SUMIF(Datenbasis!$B:$B,CONCATENATE($C188,H$3),Datenbasis!$S:$S)/COUNTIF(Datenbasis!$B:$B,CONCATENATE($C188,'Tabellarische Auswertung'!H$3)),"")</f>
        <v/>
      </c>
      <c r="I188" s="37" t="str">
        <f t="shared" si="17"/>
        <v/>
      </c>
      <c r="J188" s="37" t="str">
        <f>IFERROR(SUMIF(Datenbasis!$B:$B,CONCATENATE($C188,J$3),Datenbasis!$S:$S)/COUNTIF(Datenbasis!$B:$B,CONCATENATE($C188,'Tabellarische Auswertung'!J$3)),"")</f>
        <v/>
      </c>
      <c r="K188" s="37" t="str">
        <f>IFERROR(SUMIF(Datenbasis!$B:$B,CONCATENATE($C188,K$3),Datenbasis!$S:$S)/COUNTIF(Datenbasis!$B:$B,CONCATENATE($C188,'Tabellarische Auswertung'!K$3)),"")</f>
        <v/>
      </c>
      <c r="L188" s="37" t="str">
        <f>IFERROR(SUMIF(Datenbasis!$B:$B,CONCATENATE($C188,L$3),Datenbasis!$S:$S)/COUNTIF(Datenbasis!$B:$B,CONCATENATE($C188,'Tabellarische Auswertung'!L$3)),"")</f>
        <v/>
      </c>
      <c r="M188" s="37" t="str">
        <f t="shared" si="18"/>
        <v/>
      </c>
      <c r="N188" s="37" t="str">
        <f>IFERROR(SUMIF(Datenbasis!$B:$B,CONCATENATE($C188,N$3),Datenbasis!$S:$S)/COUNTIF(Datenbasis!$B:$B,CONCATENATE($C188,'Tabellarische Auswertung'!N$3)),"")</f>
        <v/>
      </c>
      <c r="O188" s="37" t="str">
        <f>IFERROR(SUMIF(Datenbasis!$B:$B,CONCATENATE($C188,O$3),Datenbasis!$S:$S)/COUNTIF(Datenbasis!$B:$B,CONCATENATE($C188,'Tabellarische Auswertung'!O$3)),"")</f>
        <v/>
      </c>
      <c r="P188" s="37" t="str">
        <f>IFERROR(SUMIF(Datenbasis!$B:$B,CONCATENATE($C188,P$3),Datenbasis!$S:$S)/COUNTIF(Datenbasis!$B:$B,CONCATENATE($C188,'Tabellarische Auswertung'!P$3)),"")</f>
        <v/>
      </c>
      <c r="Q188" s="37" t="str">
        <f t="shared" si="19"/>
        <v/>
      </c>
      <c r="R188" s="37" t="str">
        <f>IFERROR(SUMIF(Datenbasis!$B:$B,CONCATENATE($C188,R$3),Datenbasis!$S:$S)/COUNTIF(Datenbasis!$B:$B,CONCATENATE($C188,'Tabellarische Auswertung'!R$3)),"")</f>
        <v/>
      </c>
      <c r="S188" s="37" t="str">
        <f>IFERROR(SUMIF(Datenbasis!$B:$B,CONCATENATE($C188,S$3),Datenbasis!$S:$S)/COUNTIF(Datenbasis!$B:$B,CONCATENATE($C188,'Tabellarische Auswertung'!S$3)),"")</f>
        <v/>
      </c>
      <c r="T188" s="37" t="str">
        <f>IFERROR(SUMIF(Datenbasis!$B:$B,CONCATENATE($C188,T$3),Datenbasis!$S:$S)/COUNTIF(Datenbasis!$B:$B,CONCATENATE($C188,'Tabellarische Auswertung'!T$3)),"")</f>
        <v/>
      </c>
      <c r="U188" s="37" t="str">
        <f t="shared" si="20"/>
        <v/>
      </c>
      <c r="V188" s="37" t="str">
        <f>IFERROR(SUMIF(Datenbasis!$B:$B,CONCATENATE($C188,V$3),Datenbasis!$S:$S)/COUNTIF(Datenbasis!$B:$B,CONCATENATE($C188,'Tabellarische Auswertung'!V$3)),"")</f>
        <v/>
      </c>
      <c r="W188" s="37" t="str">
        <f>IFERROR(SUMIF(Datenbasis!$B:$B,CONCATENATE($C188,W$3),Datenbasis!$S:$S)/COUNTIF(Datenbasis!$B:$B,CONCATENATE($C188,'Tabellarische Auswertung'!W$3)),"")</f>
        <v/>
      </c>
      <c r="X188" s="37" t="str">
        <f>IFERROR(SUMIF(Datenbasis!$B:$B,CONCATENATE($C188,X$3),Datenbasis!$S:$S)/COUNTIF(Datenbasis!$B:$B,CONCATENATE($C188,'Tabellarische Auswertung'!X$3)),"")</f>
        <v/>
      </c>
      <c r="Y188" s="37" t="str">
        <f t="shared" si="21"/>
        <v/>
      </c>
      <c r="Z188" s="38" t="str">
        <f t="shared" si="22"/>
        <v/>
      </c>
      <c r="AA188" s="39" t="str">
        <f t="shared" si="24"/>
        <v/>
      </c>
      <c r="AB188" s="39"/>
      <c r="AC188" s="39" t="str">
        <f t="shared" si="23"/>
        <v/>
      </c>
    </row>
    <row r="189" spans="1:29" ht="15" hidden="1">
      <c r="A189" s="35" t="str">
        <f>IF(IFERROR(INDEX(Datenbasis!I:I,MATCH($C189,Datenbasis!$F:$F,0)),"")=0,"",IFERROR(INDEX(Datenbasis!I:I,MATCH($C189,Datenbasis!$F:$F,0)),""))</f>
        <v/>
      </c>
      <c r="B189" s="35" t="str">
        <f>IF(IFERROR(INDEX(Datenbasis!E:E,MATCH($C189,Datenbasis!$F:$F,0)),"")=0,"",IFERROR(INDEX(Datenbasis!E:E,MATCH($C189,Datenbasis!$F:$F,0)),""))</f>
        <v/>
      </c>
      <c r="C189" s="36" t="str">
        <f>+IF(DropDown!B187=0," ",DropDown!B187)</f>
        <v xml:space="preserve"> </v>
      </c>
      <c r="D189" s="36" t="str">
        <f>IF(IFERROR(INDEX(Datenbasis!G:G,MATCH($C189,Datenbasis!$F:$F,0)),"")=0,"",IFERROR(INDEX(Datenbasis!G:G,MATCH($C189,Datenbasis!$F:$F,0)),""))</f>
        <v/>
      </c>
      <c r="E189" s="36" t="str">
        <f>IF(IFERROR(INDEX(Datenbasis!J:J,MATCH($C189,Datenbasis!$F:$F,0)),"")=0,"",IFERROR(INDEX(Datenbasis!J:J,MATCH($C189,Datenbasis!$F:$F,0)),""))</f>
        <v/>
      </c>
      <c r="F189" s="37" t="str">
        <f>IFERROR(SUMIF(Datenbasis!$B:$B,CONCATENATE($C189,F$3),Datenbasis!$S:$S)/COUNTIF(Datenbasis!$B:$B,CONCATENATE($C189,'Tabellarische Auswertung'!F$3)),"")</f>
        <v/>
      </c>
      <c r="G189" s="37" t="str">
        <f>IFERROR(SUMIF(Datenbasis!$B:$B,CONCATENATE($C189,G$3),Datenbasis!$S:$S)/COUNTIF(Datenbasis!$B:$B,CONCATENATE($C189,'Tabellarische Auswertung'!G$3)),"")</f>
        <v/>
      </c>
      <c r="H189" s="37" t="str">
        <f>IFERROR(SUMIF(Datenbasis!$B:$B,CONCATENATE($C189,H$3),Datenbasis!$S:$S)/COUNTIF(Datenbasis!$B:$B,CONCATENATE($C189,'Tabellarische Auswertung'!H$3)),"")</f>
        <v/>
      </c>
      <c r="I189" s="37" t="str">
        <f t="shared" si="17"/>
        <v/>
      </c>
      <c r="J189" s="37" t="str">
        <f>IFERROR(SUMIF(Datenbasis!$B:$B,CONCATENATE($C189,J$3),Datenbasis!$S:$S)/COUNTIF(Datenbasis!$B:$B,CONCATENATE($C189,'Tabellarische Auswertung'!J$3)),"")</f>
        <v/>
      </c>
      <c r="K189" s="37" t="str">
        <f>IFERROR(SUMIF(Datenbasis!$B:$B,CONCATENATE($C189,K$3),Datenbasis!$S:$S)/COUNTIF(Datenbasis!$B:$B,CONCATENATE($C189,'Tabellarische Auswertung'!K$3)),"")</f>
        <v/>
      </c>
      <c r="L189" s="37" t="str">
        <f>IFERROR(SUMIF(Datenbasis!$B:$B,CONCATENATE($C189,L$3),Datenbasis!$S:$S)/COUNTIF(Datenbasis!$B:$B,CONCATENATE($C189,'Tabellarische Auswertung'!L$3)),"")</f>
        <v/>
      </c>
      <c r="M189" s="37" t="str">
        <f t="shared" si="18"/>
        <v/>
      </c>
      <c r="N189" s="37" t="str">
        <f>IFERROR(SUMIF(Datenbasis!$B:$B,CONCATENATE($C189,N$3),Datenbasis!$S:$S)/COUNTIF(Datenbasis!$B:$B,CONCATENATE($C189,'Tabellarische Auswertung'!N$3)),"")</f>
        <v/>
      </c>
      <c r="O189" s="37" t="str">
        <f>IFERROR(SUMIF(Datenbasis!$B:$B,CONCATENATE($C189,O$3),Datenbasis!$S:$S)/COUNTIF(Datenbasis!$B:$B,CONCATENATE($C189,'Tabellarische Auswertung'!O$3)),"")</f>
        <v/>
      </c>
      <c r="P189" s="37" t="str">
        <f>IFERROR(SUMIF(Datenbasis!$B:$B,CONCATENATE($C189,P$3),Datenbasis!$S:$S)/COUNTIF(Datenbasis!$B:$B,CONCATENATE($C189,'Tabellarische Auswertung'!P$3)),"")</f>
        <v/>
      </c>
      <c r="Q189" s="37" t="str">
        <f t="shared" si="19"/>
        <v/>
      </c>
      <c r="R189" s="37" t="str">
        <f>IFERROR(SUMIF(Datenbasis!$B:$B,CONCATENATE($C189,R$3),Datenbasis!$S:$S)/COUNTIF(Datenbasis!$B:$B,CONCATENATE($C189,'Tabellarische Auswertung'!R$3)),"")</f>
        <v/>
      </c>
      <c r="S189" s="37" t="str">
        <f>IFERROR(SUMIF(Datenbasis!$B:$B,CONCATENATE($C189,S$3),Datenbasis!$S:$S)/COUNTIF(Datenbasis!$B:$B,CONCATENATE($C189,'Tabellarische Auswertung'!S$3)),"")</f>
        <v/>
      </c>
      <c r="T189" s="37" t="str">
        <f>IFERROR(SUMIF(Datenbasis!$B:$B,CONCATENATE($C189,T$3),Datenbasis!$S:$S)/COUNTIF(Datenbasis!$B:$B,CONCATENATE($C189,'Tabellarische Auswertung'!T$3)),"")</f>
        <v/>
      </c>
      <c r="U189" s="37" t="str">
        <f t="shared" si="20"/>
        <v/>
      </c>
      <c r="V189" s="37" t="str">
        <f>IFERROR(SUMIF(Datenbasis!$B:$B,CONCATENATE($C189,V$3),Datenbasis!$S:$S)/COUNTIF(Datenbasis!$B:$B,CONCATENATE($C189,'Tabellarische Auswertung'!V$3)),"")</f>
        <v/>
      </c>
      <c r="W189" s="37" t="str">
        <f>IFERROR(SUMIF(Datenbasis!$B:$B,CONCATENATE($C189,W$3),Datenbasis!$S:$S)/COUNTIF(Datenbasis!$B:$B,CONCATENATE($C189,'Tabellarische Auswertung'!W$3)),"")</f>
        <v/>
      </c>
      <c r="X189" s="37" t="str">
        <f>IFERROR(SUMIF(Datenbasis!$B:$B,CONCATENATE($C189,X$3),Datenbasis!$S:$S)/COUNTIF(Datenbasis!$B:$B,CONCATENATE($C189,'Tabellarische Auswertung'!X$3)),"")</f>
        <v/>
      </c>
      <c r="Y189" s="37" t="str">
        <f t="shared" si="21"/>
        <v/>
      </c>
      <c r="Z189" s="38" t="str">
        <f t="shared" si="22"/>
        <v/>
      </c>
      <c r="AA189" s="39" t="str">
        <f t="shared" si="24"/>
        <v/>
      </c>
      <c r="AB189" s="39"/>
      <c r="AC189" s="39" t="str">
        <f t="shared" si="23"/>
        <v/>
      </c>
    </row>
    <row r="190" spans="1:29" ht="15" hidden="1">
      <c r="A190" s="35" t="str">
        <f>IF(IFERROR(INDEX(Datenbasis!I:I,MATCH($C190,Datenbasis!$F:$F,0)),"")=0,"",IFERROR(INDEX(Datenbasis!I:I,MATCH($C190,Datenbasis!$F:$F,0)),""))</f>
        <v/>
      </c>
      <c r="B190" s="35" t="str">
        <f>IF(IFERROR(INDEX(Datenbasis!E:E,MATCH($C190,Datenbasis!$F:$F,0)),"")=0,"",IFERROR(INDEX(Datenbasis!E:E,MATCH($C190,Datenbasis!$F:$F,0)),""))</f>
        <v/>
      </c>
      <c r="C190" s="36" t="str">
        <f>+IF(DropDown!B188=0," ",DropDown!B188)</f>
        <v xml:space="preserve"> </v>
      </c>
      <c r="D190" s="36" t="str">
        <f>IF(IFERROR(INDEX(Datenbasis!G:G,MATCH($C190,Datenbasis!$F:$F,0)),"")=0,"",IFERROR(INDEX(Datenbasis!G:G,MATCH($C190,Datenbasis!$F:$F,0)),""))</f>
        <v/>
      </c>
      <c r="E190" s="36" t="str">
        <f>IF(IFERROR(INDEX(Datenbasis!J:J,MATCH($C190,Datenbasis!$F:$F,0)),"")=0,"",IFERROR(INDEX(Datenbasis!J:J,MATCH($C190,Datenbasis!$F:$F,0)),""))</f>
        <v/>
      </c>
      <c r="F190" s="37" t="str">
        <f>IFERROR(SUMIF(Datenbasis!$B:$B,CONCATENATE($C190,F$3),Datenbasis!$S:$S)/COUNTIF(Datenbasis!$B:$B,CONCATENATE($C190,'Tabellarische Auswertung'!F$3)),"")</f>
        <v/>
      </c>
      <c r="G190" s="37" t="str">
        <f>IFERROR(SUMIF(Datenbasis!$B:$B,CONCATENATE($C190,G$3),Datenbasis!$S:$S)/COUNTIF(Datenbasis!$B:$B,CONCATENATE($C190,'Tabellarische Auswertung'!G$3)),"")</f>
        <v/>
      </c>
      <c r="H190" s="37" t="str">
        <f>IFERROR(SUMIF(Datenbasis!$B:$B,CONCATENATE($C190,H$3),Datenbasis!$S:$S)/COUNTIF(Datenbasis!$B:$B,CONCATENATE($C190,'Tabellarische Auswertung'!H$3)),"")</f>
        <v/>
      </c>
      <c r="I190" s="37" t="str">
        <f t="shared" si="17"/>
        <v/>
      </c>
      <c r="J190" s="37" t="str">
        <f>IFERROR(SUMIF(Datenbasis!$B:$B,CONCATENATE($C190,J$3),Datenbasis!$S:$S)/COUNTIF(Datenbasis!$B:$B,CONCATENATE($C190,'Tabellarische Auswertung'!J$3)),"")</f>
        <v/>
      </c>
      <c r="K190" s="37" t="str">
        <f>IFERROR(SUMIF(Datenbasis!$B:$B,CONCATENATE($C190,K$3),Datenbasis!$S:$S)/COUNTIF(Datenbasis!$B:$B,CONCATENATE($C190,'Tabellarische Auswertung'!K$3)),"")</f>
        <v/>
      </c>
      <c r="L190" s="37" t="str">
        <f>IFERROR(SUMIF(Datenbasis!$B:$B,CONCATENATE($C190,L$3),Datenbasis!$S:$S)/COUNTIF(Datenbasis!$B:$B,CONCATENATE($C190,'Tabellarische Auswertung'!L$3)),"")</f>
        <v/>
      </c>
      <c r="M190" s="37" t="str">
        <f t="shared" si="18"/>
        <v/>
      </c>
      <c r="N190" s="37" t="str">
        <f>IFERROR(SUMIF(Datenbasis!$B:$B,CONCATENATE($C190,N$3),Datenbasis!$S:$S)/COUNTIF(Datenbasis!$B:$B,CONCATENATE($C190,'Tabellarische Auswertung'!N$3)),"")</f>
        <v/>
      </c>
      <c r="O190" s="37" t="str">
        <f>IFERROR(SUMIF(Datenbasis!$B:$B,CONCATENATE($C190,O$3),Datenbasis!$S:$S)/COUNTIF(Datenbasis!$B:$B,CONCATENATE($C190,'Tabellarische Auswertung'!O$3)),"")</f>
        <v/>
      </c>
      <c r="P190" s="37" t="str">
        <f>IFERROR(SUMIF(Datenbasis!$B:$B,CONCATENATE($C190,P$3),Datenbasis!$S:$S)/COUNTIF(Datenbasis!$B:$B,CONCATENATE($C190,'Tabellarische Auswertung'!P$3)),"")</f>
        <v/>
      </c>
      <c r="Q190" s="37" t="str">
        <f t="shared" si="19"/>
        <v/>
      </c>
      <c r="R190" s="37" t="str">
        <f>IFERROR(SUMIF(Datenbasis!$B:$B,CONCATENATE($C190,R$3),Datenbasis!$S:$S)/COUNTIF(Datenbasis!$B:$B,CONCATENATE($C190,'Tabellarische Auswertung'!R$3)),"")</f>
        <v/>
      </c>
      <c r="S190" s="37" t="str">
        <f>IFERROR(SUMIF(Datenbasis!$B:$B,CONCATENATE($C190,S$3),Datenbasis!$S:$S)/COUNTIF(Datenbasis!$B:$B,CONCATENATE($C190,'Tabellarische Auswertung'!S$3)),"")</f>
        <v/>
      </c>
      <c r="T190" s="37" t="str">
        <f>IFERROR(SUMIF(Datenbasis!$B:$B,CONCATENATE($C190,T$3),Datenbasis!$S:$S)/COUNTIF(Datenbasis!$B:$B,CONCATENATE($C190,'Tabellarische Auswertung'!T$3)),"")</f>
        <v/>
      </c>
      <c r="U190" s="37" t="str">
        <f t="shared" si="20"/>
        <v/>
      </c>
      <c r="V190" s="37" t="str">
        <f>IFERROR(SUMIF(Datenbasis!$B:$B,CONCATENATE($C190,V$3),Datenbasis!$S:$S)/COUNTIF(Datenbasis!$B:$B,CONCATENATE($C190,'Tabellarische Auswertung'!V$3)),"")</f>
        <v/>
      </c>
      <c r="W190" s="37" t="str">
        <f>IFERROR(SUMIF(Datenbasis!$B:$B,CONCATENATE($C190,W$3),Datenbasis!$S:$S)/COUNTIF(Datenbasis!$B:$B,CONCATENATE($C190,'Tabellarische Auswertung'!W$3)),"")</f>
        <v/>
      </c>
      <c r="X190" s="37" t="str">
        <f>IFERROR(SUMIF(Datenbasis!$B:$B,CONCATENATE($C190,X$3),Datenbasis!$S:$S)/COUNTIF(Datenbasis!$B:$B,CONCATENATE($C190,'Tabellarische Auswertung'!X$3)),"")</f>
        <v/>
      </c>
      <c r="Y190" s="37" t="str">
        <f t="shared" si="21"/>
        <v/>
      </c>
      <c r="Z190" s="38" t="str">
        <f t="shared" si="22"/>
        <v/>
      </c>
      <c r="AA190" s="39" t="str">
        <f t="shared" si="24"/>
        <v/>
      </c>
      <c r="AB190" s="39"/>
      <c r="AC190" s="39" t="str">
        <f t="shared" si="23"/>
        <v/>
      </c>
    </row>
    <row r="191" spans="1:29" ht="15" hidden="1">
      <c r="A191" s="35" t="str">
        <f>IF(IFERROR(INDEX(Datenbasis!I:I,MATCH($C191,Datenbasis!$F:$F,0)),"")=0,"",IFERROR(INDEX(Datenbasis!I:I,MATCH($C191,Datenbasis!$F:$F,0)),""))</f>
        <v/>
      </c>
      <c r="B191" s="35" t="str">
        <f>IF(IFERROR(INDEX(Datenbasis!E:E,MATCH($C191,Datenbasis!$F:$F,0)),"")=0,"",IFERROR(INDEX(Datenbasis!E:E,MATCH($C191,Datenbasis!$F:$F,0)),""))</f>
        <v/>
      </c>
      <c r="C191" s="36" t="str">
        <f>+IF(DropDown!B189=0," ",DropDown!B189)</f>
        <v xml:space="preserve"> </v>
      </c>
      <c r="D191" s="36" t="str">
        <f>IF(IFERROR(INDEX(Datenbasis!G:G,MATCH($C191,Datenbasis!$F:$F,0)),"")=0,"",IFERROR(INDEX(Datenbasis!G:G,MATCH($C191,Datenbasis!$F:$F,0)),""))</f>
        <v/>
      </c>
      <c r="E191" s="36" t="str">
        <f>IF(IFERROR(INDEX(Datenbasis!J:J,MATCH($C191,Datenbasis!$F:$F,0)),"")=0,"",IFERROR(INDEX(Datenbasis!J:J,MATCH($C191,Datenbasis!$F:$F,0)),""))</f>
        <v/>
      </c>
      <c r="F191" s="37" t="str">
        <f>IFERROR(SUMIF(Datenbasis!$B:$B,CONCATENATE($C191,F$3),Datenbasis!$S:$S)/COUNTIF(Datenbasis!$B:$B,CONCATENATE($C191,'Tabellarische Auswertung'!F$3)),"")</f>
        <v/>
      </c>
      <c r="G191" s="37" t="str">
        <f>IFERROR(SUMIF(Datenbasis!$B:$B,CONCATENATE($C191,G$3),Datenbasis!$S:$S)/COUNTIF(Datenbasis!$B:$B,CONCATENATE($C191,'Tabellarische Auswertung'!G$3)),"")</f>
        <v/>
      </c>
      <c r="H191" s="37" t="str">
        <f>IFERROR(SUMIF(Datenbasis!$B:$B,CONCATENATE($C191,H$3),Datenbasis!$S:$S)/COUNTIF(Datenbasis!$B:$B,CONCATENATE($C191,'Tabellarische Auswertung'!H$3)),"")</f>
        <v/>
      </c>
      <c r="I191" s="37" t="str">
        <f t="shared" si="17"/>
        <v/>
      </c>
      <c r="J191" s="37" t="str">
        <f>IFERROR(SUMIF(Datenbasis!$B:$B,CONCATENATE($C191,J$3),Datenbasis!$S:$S)/COUNTIF(Datenbasis!$B:$B,CONCATENATE($C191,'Tabellarische Auswertung'!J$3)),"")</f>
        <v/>
      </c>
      <c r="K191" s="37" t="str">
        <f>IFERROR(SUMIF(Datenbasis!$B:$B,CONCATENATE($C191,K$3),Datenbasis!$S:$S)/COUNTIF(Datenbasis!$B:$B,CONCATENATE($C191,'Tabellarische Auswertung'!K$3)),"")</f>
        <v/>
      </c>
      <c r="L191" s="37" t="str">
        <f>IFERROR(SUMIF(Datenbasis!$B:$B,CONCATENATE($C191,L$3),Datenbasis!$S:$S)/COUNTIF(Datenbasis!$B:$B,CONCATENATE($C191,'Tabellarische Auswertung'!L$3)),"")</f>
        <v/>
      </c>
      <c r="M191" s="37" t="str">
        <f t="shared" si="18"/>
        <v/>
      </c>
      <c r="N191" s="37" t="str">
        <f>IFERROR(SUMIF(Datenbasis!$B:$B,CONCATENATE($C191,N$3),Datenbasis!$S:$S)/COUNTIF(Datenbasis!$B:$B,CONCATENATE($C191,'Tabellarische Auswertung'!N$3)),"")</f>
        <v/>
      </c>
      <c r="O191" s="37" t="str">
        <f>IFERROR(SUMIF(Datenbasis!$B:$B,CONCATENATE($C191,O$3),Datenbasis!$S:$S)/COUNTIF(Datenbasis!$B:$B,CONCATENATE($C191,'Tabellarische Auswertung'!O$3)),"")</f>
        <v/>
      </c>
      <c r="P191" s="37" t="str">
        <f>IFERROR(SUMIF(Datenbasis!$B:$B,CONCATENATE($C191,P$3),Datenbasis!$S:$S)/COUNTIF(Datenbasis!$B:$B,CONCATENATE($C191,'Tabellarische Auswertung'!P$3)),"")</f>
        <v/>
      </c>
      <c r="Q191" s="37" t="str">
        <f t="shared" si="19"/>
        <v/>
      </c>
      <c r="R191" s="37" t="str">
        <f>IFERROR(SUMIF(Datenbasis!$B:$B,CONCATENATE($C191,R$3),Datenbasis!$S:$S)/COUNTIF(Datenbasis!$B:$B,CONCATENATE($C191,'Tabellarische Auswertung'!R$3)),"")</f>
        <v/>
      </c>
      <c r="S191" s="37" t="str">
        <f>IFERROR(SUMIF(Datenbasis!$B:$B,CONCATENATE($C191,S$3),Datenbasis!$S:$S)/COUNTIF(Datenbasis!$B:$B,CONCATENATE($C191,'Tabellarische Auswertung'!S$3)),"")</f>
        <v/>
      </c>
      <c r="T191" s="37" t="str">
        <f>IFERROR(SUMIF(Datenbasis!$B:$B,CONCATENATE($C191,T$3),Datenbasis!$S:$S)/COUNTIF(Datenbasis!$B:$B,CONCATENATE($C191,'Tabellarische Auswertung'!T$3)),"")</f>
        <v/>
      </c>
      <c r="U191" s="37" t="str">
        <f t="shared" si="20"/>
        <v/>
      </c>
      <c r="V191" s="37" t="str">
        <f>IFERROR(SUMIF(Datenbasis!$B:$B,CONCATENATE($C191,V$3),Datenbasis!$S:$S)/COUNTIF(Datenbasis!$B:$B,CONCATENATE($C191,'Tabellarische Auswertung'!V$3)),"")</f>
        <v/>
      </c>
      <c r="W191" s="37" t="str">
        <f>IFERROR(SUMIF(Datenbasis!$B:$B,CONCATENATE($C191,W$3),Datenbasis!$S:$S)/COUNTIF(Datenbasis!$B:$B,CONCATENATE($C191,'Tabellarische Auswertung'!W$3)),"")</f>
        <v/>
      </c>
      <c r="X191" s="37" t="str">
        <f>IFERROR(SUMIF(Datenbasis!$B:$B,CONCATENATE($C191,X$3),Datenbasis!$S:$S)/COUNTIF(Datenbasis!$B:$B,CONCATENATE($C191,'Tabellarische Auswertung'!X$3)),"")</f>
        <v/>
      </c>
      <c r="Y191" s="37" t="str">
        <f t="shared" si="21"/>
        <v/>
      </c>
      <c r="Z191" s="38" t="str">
        <f t="shared" si="22"/>
        <v/>
      </c>
      <c r="AA191" s="39" t="str">
        <f t="shared" si="24"/>
        <v/>
      </c>
      <c r="AB191" s="39"/>
      <c r="AC191" s="39" t="str">
        <f t="shared" si="23"/>
        <v/>
      </c>
    </row>
    <row r="192" spans="1:29" ht="15" hidden="1">
      <c r="A192" s="35" t="str">
        <f>IF(IFERROR(INDEX(Datenbasis!I:I,MATCH($C192,Datenbasis!$F:$F,0)),"")=0,"",IFERROR(INDEX(Datenbasis!I:I,MATCH($C192,Datenbasis!$F:$F,0)),""))</f>
        <v/>
      </c>
      <c r="B192" s="35" t="str">
        <f>IF(IFERROR(INDEX(Datenbasis!E:E,MATCH($C192,Datenbasis!$F:$F,0)),"")=0,"",IFERROR(INDEX(Datenbasis!E:E,MATCH($C192,Datenbasis!$F:$F,0)),""))</f>
        <v/>
      </c>
      <c r="C192" s="36" t="str">
        <f>+IF(DropDown!B190=0," ",DropDown!B190)</f>
        <v xml:space="preserve"> </v>
      </c>
      <c r="D192" s="36" t="str">
        <f>IF(IFERROR(INDEX(Datenbasis!G:G,MATCH($C192,Datenbasis!$F:$F,0)),"")=0,"",IFERROR(INDEX(Datenbasis!G:G,MATCH($C192,Datenbasis!$F:$F,0)),""))</f>
        <v/>
      </c>
      <c r="E192" s="36" t="str">
        <f>IF(IFERROR(INDEX(Datenbasis!J:J,MATCH($C192,Datenbasis!$F:$F,0)),"")=0,"",IFERROR(INDEX(Datenbasis!J:J,MATCH($C192,Datenbasis!$F:$F,0)),""))</f>
        <v/>
      </c>
      <c r="F192" s="37" t="str">
        <f>IFERROR(SUMIF(Datenbasis!$B:$B,CONCATENATE($C192,F$3),Datenbasis!$S:$S)/COUNTIF(Datenbasis!$B:$B,CONCATENATE($C192,'Tabellarische Auswertung'!F$3)),"")</f>
        <v/>
      </c>
      <c r="G192" s="37" t="str">
        <f>IFERROR(SUMIF(Datenbasis!$B:$B,CONCATENATE($C192,G$3),Datenbasis!$S:$S)/COUNTIF(Datenbasis!$B:$B,CONCATENATE($C192,'Tabellarische Auswertung'!G$3)),"")</f>
        <v/>
      </c>
      <c r="H192" s="37" t="str">
        <f>IFERROR(SUMIF(Datenbasis!$B:$B,CONCATENATE($C192,H$3),Datenbasis!$S:$S)/COUNTIF(Datenbasis!$B:$B,CONCATENATE($C192,'Tabellarische Auswertung'!H$3)),"")</f>
        <v/>
      </c>
      <c r="I192" s="37" t="str">
        <f t="shared" si="17"/>
        <v/>
      </c>
      <c r="J192" s="37" t="str">
        <f>IFERROR(SUMIF(Datenbasis!$B:$B,CONCATENATE($C192,J$3),Datenbasis!$S:$S)/COUNTIF(Datenbasis!$B:$B,CONCATENATE($C192,'Tabellarische Auswertung'!J$3)),"")</f>
        <v/>
      </c>
      <c r="K192" s="37" t="str">
        <f>IFERROR(SUMIF(Datenbasis!$B:$B,CONCATENATE($C192,K$3),Datenbasis!$S:$S)/COUNTIF(Datenbasis!$B:$B,CONCATENATE($C192,'Tabellarische Auswertung'!K$3)),"")</f>
        <v/>
      </c>
      <c r="L192" s="37" t="str">
        <f>IFERROR(SUMIF(Datenbasis!$B:$B,CONCATENATE($C192,L$3),Datenbasis!$S:$S)/COUNTIF(Datenbasis!$B:$B,CONCATENATE($C192,'Tabellarische Auswertung'!L$3)),"")</f>
        <v/>
      </c>
      <c r="M192" s="37" t="str">
        <f t="shared" si="18"/>
        <v/>
      </c>
      <c r="N192" s="37" t="str">
        <f>IFERROR(SUMIF(Datenbasis!$B:$B,CONCATENATE($C192,N$3),Datenbasis!$S:$S)/COUNTIF(Datenbasis!$B:$B,CONCATENATE($C192,'Tabellarische Auswertung'!N$3)),"")</f>
        <v/>
      </c>
      <c r="O192" s="37" t="str">
        <f>IFERROR(SUMIF(Datenbasis!$B:$B,CONCATENATE($C192,O$3),Datenbasis!$S:$S)/COUNTIF(Datenbasis!$B:$B,CONCATENATE($C192,'Tabellarische Auswertung'!O$3)),"")</f>
        <v/>
      </c>
      <c r="P192" s="37" t="str">
        <f>IFERROR(SUMIF(Datenbasis!$B:$B,CONCATENATE($C192,P$3),Datenbasis!$S:$S)/COUNTIF(Datenbasis!$B:$B,CONCATENATE($C192,'Tabellarische Auswertung'!P$3)),"")</f>
        <v/>
      </c>
      <c r="Q192" s="37" t="str">
        <f t="shared" si="19"/>
        <v/>
      </c>
      <c r="R192" s="37" t="str">
        <f>IFERROR(SUMIF(Datenbasis!$B:$B,CONCATENATE($C192,R$3),Datenbasis!$S:$S)/COUNTIF(Datenbasis!$B:$B,CONCATENATE($C192,'Tabellarische Auswertung'!R$3)),"")</f>
        <v/>
      </c>
      <c r="S192" s="37" t="str">
        <f>IFERROR(SUMIF(Datenbasis!$B:$B,CONCATENATE($C192,S$3),Datenbasis!$S:$S)/COUNTIF(Datenbasis!$B:$B,CONCATENATE($C192,'Tabellarische Auswertung'!S$3)),"")</f>
        <v/>
      </c>
      <c r="T192" s="37" t="str">
        <f>IFERROR(SUMIF(Datenbasis!$B:$B,CONCATENATE($C192,T$3),Datenbasis!$S:$S)/COUNTIF(Datenbasis!$B:$B,CONCATENATE($C192,'Tabellarische Auswertung'!T$3)),"")</f>
        <v/>
      </c>
      <c r="U192" s="37" t="str">
        <f t="shared" si="20"/>
        <v/>
      </c>
      <c r="V192" s="37" t="str">
        <f>IFERROR(SUMIF(Datenbasis!$B:$B,CONCATENATE($C192,V$3),Datenbasis!$S:$S)/COUNTIF(Datenbasis!$B:$B,CONCATENATE($C192,'Tabellarische Auswertung'!V$3)),"")</f>
        <v/>
      </c>
      <c r="W192" s="37" t="str">
        <f>IFERROR(SUMIF(Datenbasis!$B:$B,CONCATENATE($C192,W$3),Datenbasis!$S:$S)/COUNTIF(Datenbasis!$B:$B,CONCATENATE($C192,'Tabellarische Auswertung'!W$3)),"")</f>
        <v/>
      </c>
      <c r="X192" s="37" t="str">
        <f>IFERROR(SUMIF(Datenbasis!$B:$B,CONCATENATE($C192,X$3),Datenbasis!$S:$S)/COUNTIF(Datenbasis!$B:$B,CONCATENATE($C192,'Tabellarische Auswertung'!X$3)),"")</f>
        <v/>
      </c>
      <c r="Y192" s="37" t="str">
        <f t="shared" si="21"/>
        <v/>
      </c>
      <c r="Z192" s="38" t="str">
        <f t="shared" si="22"/>
        <v/>
      </c>
      <c r="AA192" s="39" t="str">
        <f t="shared" si="24"/>
        <v/>
      </c>
      <c r="AB192" s="39"/>
      <c r="AC192" s="39" t="str">
        <f t="shared" si="23"/>
        <v/>
      </c>
    </row>
    <row r="193" spans="1:29" ht="15" hidden="1">
      <c r="A193" s="35" t="str">
        <f>IF(IFERROR(INDEX(Datenbasis!I:I,MATCH($C193,Datenbasis!$F:$F,0)),"")=0,"",IFERROR(INDEX(Datenbasis!I:I,MATCH($C193,Datenbasis!$F:$F,0)),""))</f>
        <v/>
      </c>
      <c r="B193" s="35" t="str">
        <f>IF(IFERROR(INDEX(Datenbasis!E:E,MATCH($C193,Datenbasis!$F:$F,0)),"")=0,"",IFERROR(INDEX(Datenbasis!E:E,MATCH($C193,Datenbasis!$F:$F,0)),""))</f>
        <v/>
      </c>
      <c r="C193" s="36" t="str">
        <f>+IF(DropDown!B191=0," ",DropDown!B191)</f>
        <v xml:space="preserve"> </v>
      </c>
      <c r="D193" s="36" t="str">
        <f>IF(IFERROR(INDEX(Datenbasis!G:G,MATCH($C193,Datenbasis!$F:$F,0)),"")=0,"",IFERROR(INDEX(Datenbasis!G:G,MATCH($C193,Datenbasis!$F:$F,0)),""))</f>
        <v/>
      </c>
      <c r="E193" s="36" t="str">
        <f>IF(IFERROR(INDEX(Datenbasis!J:J,MATCH($C193,Datenbasis!$F:$F,0)),"")=0,"",IFERROR(INDEX(Datenbasis!J:J,MATCH($C193,Datenbasis!$F:$F,0)),""))</f>
        <v/>
      </c>
      <c r="F193" s="37" t="str">
        <f>IFERROR(SUMIF(Datenbasis!$B:$B,CONCATENATE($C193,F$3),Datenbasis!$S:$S)/COUNTIF(Datenbasis!$B:$B,CONCATENATE($C193,'Tabellarische Auswertung'!F$3)),"")</f>
        <v/>
      </c>
      <c r="G193" s="37" t="str">
        <f>IFERROR(SUMIF(Datenbasis!$B:$B,CONCATENATE($C193,G$3),Datenbasis!$S:$S)/COUNTIF(Datenbasis!$B:$B,CONCATENATE($C193,'Tabellarische Auswertung'!G$3)),"")</f>
        <v/>
      </c>
      <c r="H193" s="37" t="str">
        <f>IFERROR(SUMIF(Datenbasis!$B:$B,CONCATENATE($C193,H$3),Datenbasis!$S:$S)/COUNTIF(Datenbasis!$B:$B,CONCATENATE($C193,'Tabellarische Auswertung'!H$3)),"")</f>
        <v/>
      </c>
      <c r="I193" s="37" t="str">
        <f t="shared" si="17"/>
        <v/>
      </c>
      <c r="J193" s="37" t="str">
        <f>IFERROR(SUMIF(Datenbasis!$B:$B,CONCATENATE($C193,J$3),Datenbasis!$S:$S)/COUNTIF(Datenbasis!$B:$B,CONCATENATE($C193,'Tabellarische Auswertung'!J$3)),"")</f>
        <v/>
      </c>
      <c r="K193" s="37" t="str">
        <f>IFERROR(SUMIF(Datenbasis!$B:$B,CONCATENATE($C193,K$3),Datenbasis!$S:$S)/COUNTIF(Datenbasis!$B:$B,CONCATENATE($C193,'Tabellarische Auswertung'!K$3)),"")</f>
        <v/>
      </c>
      <c r="L193" s="37" t="str">
        <f>IFERROR(SUMIF(Datenbasis!$B:$B,CONCATENATE($C193,L$3),Datenbasis!$S:$S)/COUNTIF(Datenbasis!$B:$B,CONCATENATE($C193,'Tabellarische Auswertung'!L$3)),"")</f>
        <v/>
      </c>
      <c r="M193" s="37" t="str">
        <f t="shared" si="18"/>
        <v/>
      </c>
      <c r="N193" s="37" t="str">
        <f>IFERROR(SUMIF(Datenbasis!$B:$B,CONCATENATE($C193,N$3),Datenbasis!$S:$S)/COUNTIF(Datenbasis!$B:$B,CONCATENATE($C193,'Tabellarische Auswertung'!N$3)),"")</f>
        <v/>
      </c>
      <c r="O193" s="37" t="str">
        <f>IFERROR(SUMIF(Datenbasis!$B:$B,CONCATENATE($C193,O$3),Datenbasis!$S:$S)/COUNTIF(Datenbasis!$B:$B,CONCATENATE($C193,'Tabellarische Auswertung'!O$3)),"")</f>
        <v/>
      </c>
      <c r="P193" s="37" t="str">
        <f>IFERROR(SUMIF(Datenbasis!$B:$B,CONCATENATE($C193,P$3),Datenbasis!$S:$S)/COUNTIF(Datenbasis!$B:$B,CONCATENATE($C193,'Tabellarische Auswertung'!P$3)),"")</f>
        <v/>
      </c>
      <c r="Q193" s="37" t="str">
        <f t="shared" si="19"/>
        <v/>
      </c>
      <c r="R193" s="37" t="str">
        <f>IFERROR(SUMIF(Datenbasis!$B:$B,CONCATENATE($C193,R$3),Datenbasis!$S:$S)/COUNTIF(Datenbasis!$B:$B,CONCATENATE($C193,'Tabellarische Auswertung'!R$3)),"")</f>
        <v/>
      </c>
      <c r="S193" s="37" t="str">
        <f>IFERROR(SUMIF(Datenbasis!$B:$B,CONCATENATE($C193,S$3),Datenbasis!$S:$S)/COUNTIF(Datenbasis!$B:$B,CONCATENATE($C193,'Tabellarische Auswertung'!S$3)),"")</f>
        <v/>
      </c>
      <c r="T193" s="37" t="str">
        <f>IFERROR(SUMIF(Datenbasis!$B:$B,CONCATENATE($C193,T$3),Datenbasis!$S:$S)/COUNTIF(Datenbasis!$B:$B,CONCATENATE($C193,'Tabellarische Auswertung'!T$3)),"")</f>
        <v/>
      </c>
      <c r="U193" s="37" t="str">
        <f t="shared" si="20"/>
        <v/>
      </c>
      <c r="V193" s="37" t="str">
        <f>IFERROR(SUMIF(Datenbasis!$B:$B,CONCATENATE($C193,V$3),Datenbasis!$S:$S)/COUNTIF(Datenbasis!$B:$B,CONCATENATE($C193,'Tabellarische Auswertung'!V$3)),"")</f>
        <v/>
      </c>
      <c r="W193" s="37" t="str">
        <f>IFERROR(SUMIF(Datenbasis!$B:$B,CONCATENATE($C193,W$3),Datenbasis!$S:$S)/COUNTIF(Datenbasis!$B:$B,CONCATENATE($C193,'Tabellarische Auswertung'!W$3)),"")</f>
        <v/>
      </c>
      <c r="X193" s="37" t="str">
        <f>IFERROR(SUMIF(Datenbasis!$B:$B,CONCATENATE($C193,X$3),Datenbasis!$S:$S)/COUNTIF(Datenbasis!$B:$B,CONCATENATE($C193,'Tabellarische Auswertung'!X$3)),"")</f>
        <v/>
      </c>
      <c r="Y193" s="37" t="str">
        <f t="shared" si="21"/>
        <v/>
      </c>
      <c r="Z193" s="38" t="str">
        <f t="shared" si="22"/>
        <v/>
      </c>
      <c r="AA193" s="39" t="str">
        <f t="shared" si="24"/>
        <v/>
      </c>
      <c r="AB193" s="39"/>
      <c r="AC193" s="39" t="str">
        <f t="shared" si="23"/>
        <v/>
      </c>
    </row>
    <row r="194" spans="1:29" ht="15" hidden="1">
      <c r="A194" s="35" t="str">
        <f>IF(IFERROR(INDEX(Datenbasis!I:I,MATCH($C194,Datenbasis!$F:$F,0)),"")=0,"",IFERROR(INDEX(Datenbasis!I:I,MATCH($C194,Datenbasis!$F:$F,0)),""))</f>
        <v/>
      </c>
      <c r="B194" s="35" t="str">
        <f>IF(IFERROR(INDEX(Datenbasis!E:E,MATCH($C194,Datenbasis!$F:$F,0)),"")=0,"",IFERROR(INDEX(Datenbasis!E:E,MATCH($C194,Datenbasis!$F:$F,0)),""))</f>
        <v/>
      </c>
      <c r="C194" s="36" t="str">
        <f>+IF(DropDown!B192=0," ",DropDown!B192)</f>
        <v xml:space="preserve"> </v>
      </c>
      <c r="D194" s="36" t="str">
        <f>IF(IFERROR(INDEX(Datenbasis!G:G,MATCH($C194,Datenbasis!$F:$F,0)),"")=0,"",IFERROR(INDEX(Datenbasis!G:G,MATCH($C194,Datenbasis!$F:$F,0)),""))</f>
        <v/>
      </c>
      <c r="E194" s="36" t="str">
        <f>IF(IFERROR(INDEX(Datenbasis!J:J,MATCH($C194,Datenbasis!$F:$F,0)),"")=0,"",IFERROR(INDEX(Datenbasis!J:J,MATCH($C194,Datenbasis!$F:$F,0)),""))</f>
        <v/>
      </c>
      <c r="F194" s="37" t="str">
        <f>IFERROR(SUMIF(Datenbasis!$B:$B,CONCATENATE($C194,F$3),Datenbasis!$S:$S)/COUNTIF(Datenbasis!$B:$B,CONCATENATE($C194,'Tabellarische Auswertung'!F$3)),"")</f>
        <v/>
      </c>
      <c r="G194" s="37" t="str">
        <f>IFERROR(SUMIF(Datenbasis!$B:$B,CONCATENATE($C194,G$3),Datenbasis!$S:$S)/COUNTIF(Datenbasis!$B:$B,CONCATENATE($C194,'Tabellarische Auswertung'!G$3)),"")</f>
        <v/>
      </c>
      <c r="H194" s="37" t="str">
        <f>IFERROR(SUMIF(Datenbasis!$B:$B,CONCATENATE($C194,H$3),Datenbasis!$S:$S)/COUNTIF(Datenbasis!$B:$B,CONCATENATE($C194,'Tabellarische Auswertung'!H$3)),"")</f>
        <v/>
      </c>
      <c r="I194" s="37" t="str">
        <f t="shared" si="17"/>
        <v/>
      </c>
      <c r="J194" s="37" t="str">
        <f>IFERROR(SUMIF(Datenbasis!$B:$B,CONCATENATE($C194,J$3),Datenbasis!$S:$S)/COUNTIF(Datenbasis!$B:$B,CONCATENATE($C194,'Tabellarische Auswertung'!J$3)),"")</f>
        <v/>
      </c>
      <c r="K194" s="37" t="str">
        <f>IFERROR(SUMIF(Datenbasis!$B:$B,CONCATENATE($C194,K$3),Datenbasis!$S:$S)/COUNTIF(Datenbasis!$B:$B,CONCATENATE($C194,'Tabellarische Auswertung'!K$3)),"")</f>
        <v/>
      </c>
      <c r="L194" s="37" t="str">
        <f>IFERROR(SUMIF(Datenbasis!$B:$B,CONCATENATE($C194,L$3),Datenbasis!$S:$S)/COUNTIF(Datenbasis!$B:$B,CONCATENATE($C194,'Tabellarische Auswertung'!L$3)),"")</f>
        <v/>
      </c>
      <c r="M194" s="37" t="str">
        <f t="shared" si="18"/>
        <v/>
      </c>
      <c r="N194" s="37" t="str">
        <f>IFERROR(SUMIF(Datenbasis!$B:$B,CONCATENATE($C194,N$3),Datenbasis!$S:$S)/COUNTIF(Datenbasis!$B:$B,CONCATENATE($C194,'Tabellarische Auswertung'!N$3)),"")</f>
        <v/>
      </c>
      <c r="O194" s="37" t="str">
        <f>IFERROR(SUMIF(Datenbasis!$B:$B,CONCATENATE($C194,O$3),Datenbasis!$S:$S)/COUNTIF(Datenbasis!$B:$B,CONCATENATE($C194,'Tabellarische Auswertung'!O$3)),"")</f>
        <v/>
      </c>
      <c r="P194" s="37" t="str">
        <f>IFERROR(SUMIF(Datenbasis!$B:$B,CONCATENATE($C194,P$3),Datenbasis!$S:$S)/COUNTIF(Datenbasis!$B:$B,CONCATENATE($C194,'Tabellarische Auswertung'!P$3)),"")</f>
        <v/>
      </c>
      <c r="Q194" s="37" t="str">
        <f t="shared" si="19"/>
        <v/>
      </c>
      <c r="R194" s="37" t="str">
        <f>IFERROR(SUMIF(Datenbasis!$B:$B,CONCATENATE($C194,R$3),Datenbasis!$S:$S)/COUNTIF(Datenbasis!$B:$B,CONCATENATE($C194,'Tabellarische Auswertung'!R$3)),"")</f>
        <v/>
      </c>
      <c r="S194" s="37" t="str">
        <f>IFERROR(SUMIF(Datenbasis!$B:$B,CONCATENATE($C194,S$3),Datenbasis!$S:$S)/COUNTIF(Datenbasis!$B:$B,CONCATENATE($C194,'Tabellarische Auswertung'!S$3)),"")</f>
        <v/>
      </c>
      <c r="T194" s="37" t="str">
        <f>IFERROR(SUMIF(Datenbasis!$B:$B,CONCATENATE($C194,T$3),Datenbasis!$S:$S)/COUNTIF(Datenbasis!$B:$B,CONCATENATE($C194,'Tabellarische Auswertung'!T$3)),"")</f>
        <v/>
      </c>
      <c r="U194" s="37" t="str">
        <f t="shared" si="20"/>
        <v/>
      </c>
      <c r="V194" s="37" t="str">
        <f>IFERROR(SUMIF(Datenbasis!$B:$B,CONCATENATE($C194,V$3),Datenbasis!$S:$S)/COUNTIF(Datenbasis!$B:$B,CONCATENATE($C194,'Tabellarische Auswertung'!V$3)),"")</f>
        <v/>
      </c>
      <c r="W194" s="37" t="str">
        <f>IFERROR(SUMIF(Datenbasis!$B:$B,CONCATENATE($C194,W$3),Datenbasis!$S:$S)/COUNTIF(Datenbasis!$B:$B,CONCATENATE($C194,'Tabellarische Auswertung'!W$3)),"")</f>
        <v/>
      </c>
      <c r="X194" s="37" t="str">
        <f>IFERROR(SUMIF(Datenbasis!$B:$B,CONCATENATE($C194,X$3),Datenbasis!$S:$S)/COUNTIF(Datenbasis!$B:$B,CONCATENATE($C194,'Tabellarische Auswertung'!X$3)),"")</f>
        <v/>
      </c>
      <c r="Y194" s="37" t="str">
        <f t="shared" si="21"/>
        <v/>
      </c>
      <c r="Z194" s="38" t="str">
        <f t="shared" si="22"/>
        <v/>
      </c>
      <c r="AA194" s="39" t="str">
        <f t="shared" si="24"/>
        <v/>
      </c>
      <c r="AB194" s="39"/>
      <c r="AC194" s="39" t="str">
        <f t="shared" si="23"/>
        <v/>
      </c>
    </row>
    <row r="195" spans="1:29" ht="15" hidden="1">
      <c r="A195" s="35" t="str">
        <f>IF(IFERROR(INDEX(Datenbasis!I:I,MATCH($C195,Datenbasis!$F:$F,0)),"")=0,"",IFERROR(INDEX(Datenbasis!I:I,MATCH($C195,Datenbasis!$F:$F,0)),""))</f>
        <v/>
      </c>
      <c r="B195" s="35" t="str">
        <f>IF(IFERROR(INDEX(Datenbasis!E:E,MATCH($C195,Datenbasis!$F:$F,0)),"")=0,"",IFERROR(INDEX(Datenbasis!E:E,MATCH($C195,Datenbasis!$F:$F,0)),""))</f>
        <v/>
      </c>
      <c r="C195" s="36" t="str">
        <f>+IF(DropDown!B193=0," ",DropDown!B193)</f>
        <v xml:space="preserve"> </v>
      </c>
      <c r="D195" s="36" t="str">
        <f>IF(IFERROR(INDEX(Datenbasis!G:G,MATCH($C195,Datenbasis!$F:$F,0)),"")=0,"",IFERROR(INDEX(Datenbasis!G:G,MATCH($C195,Datenbasis!$F:$F,0)),""))</f>
        <v/>
      </c>
      <c r="E195" s="36" t="str">
        <f>IF(IFERROR(INDEX(Datenbasis!J:J,MATCH($C195,Datenbasis!$F:$F,0)),"")=0,"",IFERROR(INDEX(Datenbasis!J:J,MATCH($C195,Datenbasis!$F:$F,0)),""))</f>
        <v/>
      </c>
      <c r="F195" s="37" t="str">
        <f>IFERROR(SUMIF(Datenbasis!$B:$B,CONCATENATE($C195,F$3),Datenbasis!$S:$S)/COUNTIF(Datenbasis!$B:$B,CONCATENATE($C195,'Tabellarische Auswertung'!F$3)),"")</f>
        <v/>
      </c>
      <c r="G195" s="37" t="str">
        <f>IFERROR(SUMIF(Datenbasis!$B:$B,CONCATENATE($C195,G$3),Datenbasis!$S:$S)/COUNTIF(Datenbasis!$B:$B,CONCATENATE($C195,'Tabellarische Auswertung'!G$3)),"")</f>
        <v/>
      </c>
      <c r="H195" s="37" t="str">
        <f>IFERROR(SUMIF(Datenbasis!$B:$B,CONCATENATE($C195,H$3),Datenbasis!$S:$S)/COUNTIF(Datenbasis!$B:$B,CONCATENATE($C195,'Tabellarische Auswertung'!H$3)),"")</f>
        <v/>
      </c>
      <c r="I195" s="37" t="str">
        <f t="shared" si="17"/>
        <v/>
      </c>
      <c r="J195" s="37" t="str">
        <f>IFERROR(SUMIF(Datenbasis!$B:$B,CONCATENATE($C195,J$3),Datenbasis!$S:$S)/COUNTIF(Datenbasis!$B:$B,CONCATENATE($C195,'Tabellarische Auswertung'!J$3)),"")</f>
        <v/>
      </c>
      <c r="K195" s="37" t="str">
        <f>IFERROR(SUMIF(Datenbasis!$B:$B,CONCATENATE($C195,K$3),Datenbasis!$S:$S)/COUNTIF(Datenbasis!$B:$B,CONCATENATE($C195,'Tabellarische Auswertung'!K$3)),"")</f>
        <v/>
      </c>
      <c r="L195" s="37" t="str">
        <f>IFERROR(SUMIF(Datenbasis!$B:$B,CONCATENATE($C195,L$3),Datenbasis!$S:$S)/COUNTIF(Datenbasis!$B:$B,CONCATENATE($C195,'Tabellarische Auswertung'!L$3)),"")</f>
        <v/>
      </c>
      <c r="M195" s="37" t="str">
        <f t="shared" si="18"/>
        <v/>
      </c>
      <c r="N195" s="37" t="str">
        <f>IFERROR(SUMIF(Datenbasis!$B:$B,CONCATENATE($C195,N$3),Datenbasis!$S:$S)/COUNTIF(Datenbasis!$B:$B,CONCATENATE($C195,'Tabellarische Auswertung'!N$3)),"")</f>
        <v/>
      </c>
      <c r="O195" s="37" t="str">
        <f>IFERROR(SUMIF(Datenbasis!$B:$B,CONCATENATE($C195,O$3),Datenbasis!$S:$S)/COUNTIF(Datenbasis!$B:$B,CONCATENATE($C195,'Tabellarische Auswertung'!O$3)),"")</f>
        <v/>
      </c>
      <c r="P195" s="37" t="str">
        <f>IFERROR(SUMIF(Datenbasis!$B:$B,CONCATENATE($C195,P$3),Datenbasis!$S:$S)/COUNTIF(Datenbasis!$B:$B,CONCATENATE($C195,'Tabellarische Auswertung'!P$3)),"")</f>
        <v/>
      </c>
      <c r="Q195" s="37" t="str">
        <f t="shared" si="19"/>
        <v/>
      </c>
      <c r="R195" s="37" t="str">
        <f>IFERROR(SUMIF(Datenbasis!$B:$B,CONCATENATE($C195,R$3),Datenbasis!$S:$S)/COUNTIF(Datenbasis!$B:$B,CONCATENATE($C195,'Tabellarische Auswertung'!R$3)),"")</f>
        <v/>
      </c>
      <c r="S195" s="37" t="str">
        <f>IFERROR(SUMIF(Datenbasis!$B:$B,CONCATENATE($C195,S$3),Datenbasis!$S:$S)/COUNTIF(Datenbasis!$B:$B,CONCATENATE($C195,'Tabellarische Auswertung'!S$3)),"")</f>
        <v/>
      </c>
      <c r="T195" s="37" t="str">
        <f>IFERROR(SUMIF(Datenbasis!$B:$B,CONCATENATE($C195,T$3),Datenbasis!$S:$S)/COUNTIF(Datenbasis!$B:$B,CONCATENATE($C195,'Tabellarische Auswertung'!T$3)),"")</f>
        <v/>
      </c>
      <c r="U195" s="37" t="str">
        <f t="shared" si="20"/>
        <v/>
      </c>
      <c r="V195" s="37" t="str">
        <f>IFERROR(SUMIF(Datenbasis!$B:$B,CONCATENATE($C195,V$3),Datenbasis!$S:$S)/COUNTIF(Datenbasis!$B:$B,CONCATENATE($C195,'Tabellarische Auswertung'!V$3)),"")</f>
        <v/>
      </c>
      <c r="W195" s="37" t="str">
        <f>IFERROR(SUMIF(Datenbasis!$B:$B,CONCATENATE($C195,W$3),Datenbasis!$S:$S)/COUNTIF(Datenbasis!$B:$B,CONCATENATE($C195,'Tabellarische Auswertung'!W$3)),"")</f>
        <v/>
      </c>
      <c r="X195" s="37" t="str">
        <f>IFERROR(SUMIF(Datenbasis!$B:$B,CONCATENATE($C195,X$3),Datenbasis!$S:$S)/COUNTIF(Datenbasis!$B:$B,CONCATENATE($C195,'Tabellarische Auswertung'!X$3)),"")</f>
        <v/>
      </c>
      <c r="Y195" s="37" t="str">
        <f t="shared" si="21"/>
        <v/>
      </c>
      <c r="Z195" s="38" t="str">
        <f t="shared" si="22"/>
        <v/>
      </c>
      <c r="AA195" s="39" t="str">
        <f t="shared" si="24"/>
        <v/>
      </c>
      <c r="AB195" s="39"/>
      <c r="AC195" s="39" t="str">
        <f t="shared" si="23"/>
        <v/>
      </c>
    </row>
    <row r="196" spans="1:29" ht="15" hidden="1">
      <c r="A196" s="35" t="str">
        <f>IF(IFERROR(INDEX(Datenbasis!I:I,MATCH($C196,Datenbasis!$F:$F,0)),"")=0,"",IFERROR(INDEX(Datenbasis!I:I,MATCH($C196,Datenbasis!$F:$F,0)),""))</f>
        <v/>
      </c>
      <c r="B196" s="35" t="str">
        <f>IF(IFERROR(INDEX(Datenbasis!E:E,MATCH($C196,Datenbasis!$F:$F,0)),"")=0,"",IFERROR(INDEX(Datenbasis!E:E,MATCH($C196,Datenbasis!$F:$F,0)),""))</f>
        <v/>
      </c>
      <c r="C196" s="36" t="str">
        <f>+IF(DropDown!B194=0," ",DropDown!B194)</f>
        <v xml:space="preserve"> </v>
      </c>
      <c r="D196" s="36" t="str">
        <f>IF(IFERROR(INDEX(Datenbasis!G:G,MATCH($C196,Datenbasis!$F:$F,0)),"")=0,"",IFERROR(INDEX(Datenbasis!G:G,MATCH($C196,Datenbasis!$F:$F,0)),""))</f>
        <v/>
      </c>
      <c r="E196" s="36" t="str">
        <f>IF(IFERROR(INDEX(Datenbasis!J:J,MATCH($C196,Datenbasis!$F:$F,0)),"")=0,"",IFERROR(INDEX(Datenbasis!J:J,MATCH($C196,Datenbasis!$F:$F,0)),""))</f>
        <v/>
      </c>
      <c r="F196" s="37" t="str">
        <f>IFERROR(SUMIF(Datenbasis!$B:$B,CONCATENATE($C196,F$3),Datenbasis!$S:$S)/COUNTIF(Datenbasis!$B:$B,CONCATENATE($C196,'Tabellarische Auswertung'!F$3)),"")</f>
        <v/>
      </c>
      <c r="G196" s="37" t="str">
        <f>IFERROR(SUMIF(Datenbasis!$B:$B,CONCATENATE($C196,G$3),Datenbasis!$S:$S)/COUNTIF(Datenbasis!$B:$B,CONCATENATE($C196,'Tabellarische Auswertung'!G$3)),"")</f>
        <v/>
      </c>
      <c r="H196" s="37" t="str">
        <f>IFERROR(SUMIF(Datenbasis!$B:$B,CONCATENATE($C196,H$3),Datenbasis!$S:$S)/COUNTIF(Datenbasis!$B:$B,CONCATENATE($C196,'Tabellarische Auswertung'!H$3)),"")</f>
        <v/>
      </c>
      <c r="I196" s="37" t="str">
        <f t="shared" si="17"/>
        <v/>
      </c>
      <c r="J196" s="37" t="str">
        <f>IFERROR(SUMIF(Datenbasis!$B:$B,CONCATENATE($C196,J$3),Datenbasis!$S:$S)/COUNTIF(Datenbasis!$B:$B,CONCATENATE($C196,'Tabellarische Auswertung'!J$3)),"")</f>
        <v/>
      </c>
      <c r="K196" s="37" t="str">
        <f>IFERROR(SUMIF(Datenbasis!$B:$B,CONCATENATE($C196,K$3),Datenbasis!$S:$S)/COUNTIF(Datenbasis!$B:$B,CONCATENATE($C196,'Tabellarische Auswertung'!K$3)),"")</f>
        <v/>
      </c>
      <c r="L196" s="37" t="str">
        <f>IFERROR(SUMIF(Datenbasis!$B:$B,CONCATENATE($C196,L$3),Datenbasis!$S:$S)/COUNTIF(Datenbasis!$B:$B,CONCATENATE($C196,'Tabellarische Auswertung'!L$3)),"")</f>
        <v/>
      </c>
      <c r="M196" s="37" t="str">
        <f t="shared" si="18"/>
        <v/>
      </c>
      <c r="N196" s="37" t="str">
        <f>IFERROR(SUMIF(Datenbasis!$B:$B,CONCATENATE($C196,N$3),Datenbasis!$S:$S)/COUNTIF(Datenbasis!$B:$B,CONCATENATE($C196,'Tabellarische Auswertung'!N$3)),"")</f>
        <v/>
      </c>
      <c r="O196" s="37" t="str">
        <f>IFERROR(SUMIF(Datenbasis!$B:$B,CONCATENATE($C196,O$3),Datenbasis!$S:$S)/COUNTIF(Datenbasis!$B:$B,CONCATENATE($C196,'Tabellarische Auswertung'!O$3)),"")</f>
        <v/>
      </c>
      <c r="P196" s="37" t="str">
        <f>IFERROR(SUMIF(Datenbasis!$B:$B,CONCATENATE($C196,P$3),Datenbasis!$S:$S)/COUNTIF(Datenbasis!$B:$B,CONCATENATE($C196,'Tabellarische Auswertung'!P$3)),"")</f>
        <v/>
      </c>
      <c r="Q196" s="37" t="str">
        <f t="shared" si="19"/>
        <v/>
      </c>
      <c r="R196" s="37" t="str">
        <f>IFERROR(SUMIF(Datenbasis!$B:$B,CONCATENATE($C196,R$3),Datenbasis!$S:$S)/COUNTIF(Datenbasis!$B:$B,CONCATENATE($C196,'Tabellarische Auswertung'!R$3)),"")</f>
        <v/>
      </c>
      <c r="S196" s="37" t="str">
        <f>IFERROR(SUMIF(Datenbasis!$B:$B,CONCATENATE($C196,S$3),Datenbasis!$S:$S)/COUNTIF(Datenbasis!$B:$B,CONCATENATE($C196,'Tabellarische Auswertung'!S$3)),"")</f>
        <v/>
      </c>
      <c r="T196" s="37" t="str">
        <f>IFERROR(SUMIF(Datenbasis!$B:$B,CONCATENATE($C196,T$3),Datenbasis!$S:$S)/COUNTIF(Datenbasis!$B:$B,CONCATENATE($C196,'Tabellarische Auswertung'!T$3)),"")</f>
        <v/>
      </c>
      <c r="U196" s="37" t="str">
        <f t="shared" si="20"/>
        <v/>
      </c>
      <c r="V196" s="37" t="str">
        <f>IFERROR(SUMIF(Datenbasis!$B:$B,CONCATENATE($C196,V$3),Datenbasis!$S:$S)/COUNTIF(Datenbasis!$B:$B,CONCATENATE($C196,'Tabellarische Auswertung'!V$3)),"")</f>
        <v/>
      </c>
      <c r="W196" s="37" t="str">
        <f>IFERROR(SUMIF(Datenbasis!$B:$B,CONCATENATE($C196,W$3),Datenbasis!$S:$S)/COUNTIF(Datenbasis!$B:$B,CONCATENATE($C196,'Tabellarische Auswertung'!W$3)),"")</f>
        <v/>
      </c>
      <c r="X196" s="37" t="str">
        <f>IFERROR(SUMIF(Datenbasis!$B:$B,CONCATENATE($C196,X$3),Datenbasis!$S:$S)/COUNTIF(Datenbasis!$B:$B,CONCATENATE($C196,'Tabellarische Auswertung'!X$3)),"")</f>
        <v/>
      </c>
      <c r="Y196" s="37" t="str">
        <f t="shared" si="21"/>
        <v/>
      </c>
      <c r="Z196" s="38" t="str">
        <f t="shared" si="22"/>
        <v/>
      </c>
      <c r="AA196" s="39" t="str">
        <f t="shared" si="24"/>
        <v/>
      </c>
      <c r="AB196" s="39"/>
      <c r="AC196" s="39" t="str">
        <f t="shared" si="23"/>
        <v/>
      </c>
    </row>
    <row r="197" spans="1:29" ht="15" hidden="1">
      <c r="A197" s="35" t="str">
        <f>IF(IFERROR(INDEX(Datenbasis!I:I,MATCH($C197,Datenbasis!$F:$F,0)),"")=0,"",IFERROR(INDEX(Datenbasis!I:I,MATCH($C197,Datenbasis!$F:$F,0)),""))</f>
        <v/>
      </c>
      <c r="B197" s="35" t="str">
        <f>IF(IFERROR(INDEX(Datenbasis!E:E,MATCH($C197,Datenbasis!$F:$F,0)),"")=0,"",IFERROR(INDEX(Datenbasis!E:E,MATCH($C197,Datenbasis!$F:$F,0)),""))</f>
        <v/>
      </c>
      <c r="C197" s="36" t="str">
        <f>+IF(DropDown!B195=0," ",DropDown!B195)</f>
        <v xml:space="preserve"> </v>
      </c>
      <c r="D197" s="36" t="str">
        <f>IF(IFERROR(INDEX(Datenbasis!G:G,MATCH($C197,Datenbasis!$F:$F,0)),"")=0,"",IFERROR(INDEX(Datenbasis!G:G,MATCH($C197,Datenbasis!$F:$F,0)),""))</f>
        <v/>
      </c>
      <c r="E197" s="36" t="str">
        <f>IF(IFERROR(INDEX(Datenbasis!J:J,MATCH($C197,Datenbasis!$F:$F,0)),"")=0,"",IFERROR(INDEX(Datenbasis!J:J,MATCH($C197,Datenbasis!$F:$F,0)),""))</f>
        <v/>
      </c>
      <c r="F197" s="37" t="str">
        <f>IFERROR(SUMIF(Datenbasis!$B:$B,CONCATENATE($C197,F$3),Datenbasis!$S:$S)/COUNTIF(Datenbasis!$B:$B,CONCATENATE($C197,'Tabellarische Auswertung'!F$3)),"")</f>
        <v/>
      </c>
      <c r="G197" s="37" t="str">
        <f>IFERROR(SUMIF(Datenbasis!$B:$B,CONCATENATE($C197,G$3),Datenbasis!$S:$S)/COUNTIF(Datenbasis!$B:$B,CONCATENATE($C197,'Tabellarische Auswertung'!G$3)),"")</f>
        <v/>
      </c>
      <c r="H197" s="37" t="str">
        <f>IFERROR(SUMIF(Datenbasis!$B:$B,CONCATENATE($C197,H$3),Datenbasis!$S:$S)/COUNTIF(Datenbasis!$B:$B,CONCATENATE($C197,'Tabellarische Auswertung'!H$3)),"")</f>
        <v/>
      </c>
      <c r="I197" s="37" t="str">
        <f t="shared" ref="I197:I250" si="25">IFERROR(AVERAGE(F197:H197),"")</f>
        <v/>
      </c>
      <c r="J197" s="37" t="str">
        <f>IFERROR(SUMIF(Datenbasis!$B:$B,CONCATENATE($C197,J$3),Datenbasis!$S:$S)/COUNTIF(Datenbasis!$B:$B,CONCATENATE($C197,'Tabellarische Auswertung'!J$3)),"")</f>
        <v/>
      </c>
      <c r="K197" s="37" t="str">
        <f>IFERROR(SUMIF(Datenbasis!$B:$B,CONCATENATE($C197,K$3),Datenbasis!$S:$S)/COUNTIF(Datenbasis!$B:$B,CONCATENATE($C197,'Tabellarische Auswertung'!K$3)),"")</f>
        <v/>
      </c>
      <c r="L197" s="37" t="str">
        <f>IFERROR(SUMIF(Datenbasis!$B:$B,CONCATENATE($C197,L$3),Datenbasis!$S:$S)/COUNTIF(Datenbasis!$B:$B,CONCATENATE($C197,'Tabellarische Auswertung'!L$3)),"")</f>
        <v/>
      </c>
      <c r="M197" s="37" t="str">
        <f t="shared" ref="M197:M250" si="26">IFERROR(AVERAGE(J197:L197),"")</f>
        <v/>
      </c>
      <c r="N197" s="37" t="str">
        <f>IFERROR(SUMIF(Datenbasis!$B:$B,CONCATENATE($C197,N$3),Datenbasis!$S:$S)/COUNTIF(Datenbasis!$B:$B,CONCATENATE($C197,'Tabellarische Auswertung'!N$3)),"")</f>
        <v/>
      </c>
      <c r="O197" s="37" t="str">
        <f>IFERROR(SUMIF(Datenbasis!$B:$B,CONCATENATE($C197,O$3),Datenbasis!$S:$S)/COUNTIF(Datenbasis!$B:$B,CONCATENATE($C197,'Tabellarische Auswertung'!O$3)),"")</f>
        <v/>
      </c>
      <c r="P197" s="37" t="str">
        <f>IFERROR(SUMIF(Datenbasis!$B:$B,CONCATENATE($C197,P$3),Datenbasis!$S:$S)/COUNTIF(Datenbasis!$B:$B,CONCATENATE($C197,'Tabellarische Auswertung'!P$3)),"")</f>
        <v/>
      </c>
      <c r="Q197" s="37" t="str">
        <f t="shared" ref="Q197:Q250" si="27">IFERROR(AVERAGE(N197:P197),"")</f>
        <v/>
      </c>
      <c r="R197" s="37" t="str">
        <f>IFERROR(SUMIF(Datenbasis!$B:$B,CONCATENATE($C197,R$3),Datenbasis!$S:$S)/COUNTIF(Datenbasis!$B:$B,CONCATENATE($C197,'Tabellarische Auswertung'!R$3)),"")</f>
        <v/>
      </c>
      <c r="S197" s="37" t="str">
        <f>IFERROR(SUMIF(Datenbasis!$B:$B,CONCATENATE($C197,S$3),Datenbasis!$S:$S)/COUNTIF(Datenbasis!$B:$B,CONCATENATE($C197,'Tabellarische Auswertung'!S$3)),"")</f>
        <v/>
      </c>
      <c r="T197" s="37" t="str">
        <f>IFERROR(SUMIF(Datenbasis!$B:$B,CONCATENATE($C197,T$3),Datenbasis!$S:$S)/COUNTIF(Datenbasis!$B:$B,CONCATENATE($C197,'Tabellarische Auswertung'!T$3)),"")</f>
        <v/>
      </c>
      <c r="U197" s="37" t="str">
        <f t="shared" ref="U197:U250" si="28">IFERROR(AVERAGE(R197:T197),"")</f>
        <v/>
      </c>
      <c r="V197" s="37" t="str">
        <f>IFERROR(SUMIF(Datenbasis!$B:$B,CONCATENATE($C197,V$3),Datenbasis!$S:$S)/COUNTIF(Datenbasis!$B:$B,CONCATENATE($C197,'Tabellarische Auswertung'!V$3)),"")</f>
        <v/>
      </c>
      <c r="W197" s="37" t="str">
        <f>IFERROR(SUMIF(Datenbasis!$B:$B,CONCATENATE($C197,W$3),Datenbasis!$S:$S)/COUNTIF(Datenbasis!$B:$B,CONCATENATE($C197,'Tabellarische Auswertung'!W$3)),"")</f>
        <v/>
      </c>
      <c r="X197" s="37" t="str">
        <f>IFERROR(SUMIF(Datenbasis!$B:$B,CONCATENATE($C197,X$3),Datenbasis!$S:$S)/COUNTIF(Datenbasis!$B:$B,CONCATENATE($C197,'Tabellarische Auswertung'!X$3)),"")</f>
        <v/>
      </c>
      <c r="Y197" s="37" t="str">
        <f t="shared" ref="Y197:Y250" si="29">IFERROR(AVERAGE(V197:X197),"")</f>
        <v/>
      </c>
      <c r="Z197" s="38" t="str">
        <f t="shared" ref="Z197:Z250" si="30">IFERROR(AVERAGE(I197,M197,Q197,U197,Y197),"")</f>
        <v/>
      </c>
      <c r="AA197" s="39" t="str">
        <f t="shared" si="24"/>
        <v/>
      </c>
      <c r="AB197" s="39"/>
      <c r="AC197" s="39" t="str">
        <f t="shared" ref="AC197:AC250" si="31">IFERROR(Z197+AA197,"")</f>
        <v/>
      </c>
    </row>
    <row r="198" spans="1:29" ht="15" hidden="1">
      <c r="A198" s="35" t="str">
        <f>IF(IFERROR(INDEX(Datenbasis!I:I,MATCH($C198,Datenbasis!$F:$F,0)),"")=0,"",IFERROR(INDEX(Datenbasis!I:I,MATCH($C198,Datenbasis!$F:$F,0)),""))</f>
        <v/>
      </c>
      <c r="B198" s="35" t="str">
        <f>IF(IFERROR(INDEX(Datenbasis!E:E,MATCH($C198,Datenbasis!$F:$F,0)),"")=0,"",IFERROR(INDEX(Datenbasis!E:E,MATCH($C198,Datenbasis!$F:$F,0)),""))</f>
        <v/>
      </c>
      <c r="C198" s="36" t="str">
        <f>+IF(DropDown!B196=0," ",DropDown!B196)</f>
        <v xml:space="preserve"> </v>
      </c>
      <c r="D198" s="36" t="str">
        <f>IF(IFERROR(INDEX(Datenbasis!G:G,MATCH($C198,Datenbasis!$F:$F,0)),"")=0,"",IFERROR(INDEX(Datenbasis!G:G,MATCH($C198,Datenbasis!$F:$F,0)),""))</f>
        <v/>
      </c>
      <c r="E198" s="36" t="str">
        <f>IF(IFERROR(INDEX(Datenbasis!J:J,MATCH($C198,Datenbasis!$F:$F,0)),"")=0,"",IFERROR(INDEX(Datenbasis!J:J,MATCH($C198,Datenbasis!$F:$F,0)),""))</f>
        <v/>
      </c>
      <c r="F198" s="37" t="str">
        <f>IFERROR(SUMIF(Datenbasis!$B:$B,CONCATENATE($C198,F$3),Datenbasis!$S:$S)/COUNTIF(Datenbasis!$B:$B,CONCATENATE($C198,'Tabellarische Auswertung'!F$3)),"")</f>
        <v/>
      </c>
      <c r="G198" s="37" t="str">
        <f>IFERROR(SUMIF(Datenbasis!$B:$B,CONCATENATE($C198,G$3),Datenbasis!$S:$S)/COUNTIF(Datenbasis!$B:$B,CONCATENATE($C198,'Tabellarische Auswertung'!G$3)),"")</f>
        <v/>
      </c>
      <c r="H198" s="37" t="str">
        <f>IFERROR(SUMIF(Datenbasis!$B:$B,CONCATENATE($C198,H$3),Datenbasis!$S:$S)/COUNTIF(Datenbasis!$B:$B,CONCATENATE($C198,'Tabellarische Auswertung'!H$3)),"")</f>
        <v/>
      </c>
      <c r="I198" s="37" t="str">
        <f t="shared" si="25"/>
        <v/>
      </c>
      <c r="J198" s="37" t="str">
        <f>IFERROR(SUMIF(Datenbasis!$B:$B,CONCATENATE($C198,J$3),Datenbasis!$S:$S)/COUNTIF(Datenbasis!$B:$B,CONCATENATE($C198,'Tabellarische Auswertung'!J$3)),"")</f>
        <v/>
      </c>
      <c r="K198" s="37" t="str">
        <f>IFERROR(SUMIF(Datenbasis!$B:$B,CONCATENATE($C198,K$3),Datenbasis!$S:$S)/COUNTIF(Datenbasis!$B:$B,CONCATENATE($C198,'Tabellarische Auswertung'!K$3)),"")</f>
        <v/>
      </c>
      <c r="L198" s="37" t="str">
        <f>IFERROR(SUMIF(Datenbasis!$B:$B,CONCATENATE($C198,L$3),Datenbasis!$S:$S)/COUNTIF(Datenbasis!$B:$B,CONCATENATE($C198,'Tabellarische Auswertung'!L$3)),"")</f>
        <v/>
      </c>
      <c r="M198" s="37" t="str">
        <f t="shared" si="26"/>
        <v/>
      </c>
      <c r="N198" s="37" t="str">
        <f>IFERROR(SUMIF(Datenbasis!$B:$B,CONCATENATE($C198,N$3),Datenbasis!$S:$S)/COUNTIF(Datenbasis!$B:$B,CONCATENATE($C198,'Tabellarische Auswertung'!N$3)),"")</f>
        <v/>
      </c>
      <c r="O198" s="37" t="str">
        <f>IFERROR(SUMIF(Datenbasis!$B:$B,CONCATENATE($C198,O$3),Datenbasis!$S:$S)/COUNTIF(Datenbasis!$B:$B,CONCATENATE($C198,'Tabellarische Auswertung'!O$3)),"")</f>
        <v/>
      </c>
      <c r="P198" s="37" t="str">
        <f>IFERROR(SUMIF(Datenbasis!$B:$B,CONCATENATE($C198,P$3),Datenbasis!$S:$S)/COUNTIF(Datenbasis!$B:$B,CONCATENATE($C198,'Tabellarische Auswertung'!P$3)),"")</f>
        <v/>
      </c>
      <c r="Q198" s="37" t="str">
        <f t="shared" si="27"/>
        <v/>
      </c>
      <c r="R198" s="37" t="str">
        <f>IFERROR(SUMIF(Datenbasis!$B:$B,CONCATENATE($C198,R$3),Datenbasis!$S:$S)/COUNTIF(Datenbasis!$B:$B,CONCATENATE($C198,'Tabellarische Auswertung'!R$3)),"")</f>
        <v/>
      </c>
      <c r="S198" s="37" t="str">
        <f>IFERROR(SUMIF(Datenbasis!$B:$B,CONCATENATE($C198,S$3),Datenbasis!$S:$S)/COUNTIF(Datenbasis!$B:$B,CONCATENATE($C198,'Tabellarische Auswertung'!S$3)),"")</f>
        <v/>
      </c>
      <c r="T198" s="37" t="str">
        <f>IFERROR(SUMIF(Datenbasis!$B:$B,CONCATENATE($C198,T$3),Datenbasis!$S:$S)/COUNTIF(Datenbasis!$B:$B,CONCATENATE($C198,'Tabellarische Auswertung'!T$3)),"")</f>
        <v/>
      </c>
      <c r="U198" s="37" t="str">
        <f t="shared" si="28"/>
        <v/>
      </c>
      <c r="V198" s="37" t="str">
        <f>IFERROR(SUMIF(Datenbasis!$B:$B,CONCATENATE($C198,V$3),Datenbasis!$S:$S)/COUNTIF(Datenbasis!$B:$B,CONCATENATE($C198,'Tabellarische Auswertung'!V$3)),"")</f>
        <v/>
      </c>
      <c r="W198" s="37" t="str">
        <f>IFERROR(SUMIF(Datenbasis!$B:$B,CONCATENATE($C198,W$3),Datenbasis!$S:$S)/COUNTIF(Datenbasis!$B:$B,CONCATENATE($C198,'Tabellarische Auswertung'!W$3)),"")</f>
        <v/>
      </c>
      <c r="X198" s="37" t="str">
        <f>IFERROR(SUMIF(Datenbasis!$B:$B,CONCATENATE($C198,X$3),Datenbasis!$S:$S)/COUNTIF(Datenbasis!$B:$B,CONCATENATE($C198,'Tabellarische Auswertung'!X$3)),"")</f>
        <v/>
      </c>
      <c r="Y198" s="37" t="str">
        <f t="shared" si="29"/>
        <v/>
      </c>
      <c r="Z198" s="38" t="str">
        <f t="shared" si="30"/>
        <v/>
      </c>
      <c r="AA198" s="39" t="str">
        <f t="shared" si="24"/>
        <v/>
      </c>
      <c r="AB198" s="39"/>
      <c r="AC198" s="39" t="str">
        <f t="shared" si="31"/>
        <v/>
      </c>
    </row>
    <row r="199" spans="1:29" ht="15" hidden="1">
      <c r="A199" s="35" t="str">
        <f>IF(IFERROR(INDEX(Datenbasis!I:I,MATCH($C199,Datenbasis!$F:$F,0)),"")=0,"",IFERROR(INDEX(Datenbasis!I:I,MATCH($C199,Datenbasis!$F:$F,0)),""))</f>
        <v/>
      </c>
      <c r="B199" s="35" t="str">
        <f>IF(IFERROR(INDEX(Datenbasis!E:E,MATCH($C199,Datenbasis!$F:$F,0)),"")=0,"",IFERROR(INDEX(Datenbasis!E:E,MATCH($C199,Datenbasis!$F:$F,0)),""))</f>
        <v/>
      </c>
      <c r="C199" s="36" t="str">
        <f>+IF(DropDown!B197=0," ",DropDown!B197)</f>
        <v xml:space="preserve"> </v>
      </c>
      <c r="D199" s="36" t="str">
        <f>IF(IFERROR(INDEX(Datenbasis!G:G,MATCH($C199,Datenbasis!$F:$F,0)),"")=0,"",IFERROR(INDEX(Datenbasis!G:G,MATCH($C199,Datenbasis!$F:$F,0)),""))</f>
        <v/>
      </c>
      <c r="E199" s="36" t="str">
        <f>IF(IFERROR(INDEX(Datenbasis!J:J,MATCH($C199,Datenbasis!$F:$F,0)),"")=0,"",IFERROR(INDEX(Datenbasis!J:J,MATCH($C199,Datenbasis!$F:$F,0)),""))</f>
        <v/>
      </c>
      <c r="F199" s="37" t="str">
        <f>IFERROR(SUMIF(Datenbasis!$B:$B,CONCATENATE($C199,F$3),Datenbasis!$S:$S)/COUNTIF(Datenbasis!$B:$B,CONCATENATE($C199,'Tabellarische Auswertung'!F$3)),"")</f>
        <v/>
      </c>
      <c r="G199" s="37" t="str">
        <f>IFERROR(SUMIF(Datenbasis!$B:$B,CONCATENATE($C199,G$3),Datenbasis!$S:$S)/COUNTIF(Datenbasis!$B:$B,CONCATENATE($C199,'Tabellarische Auswertung'!G$3)),"")</f>
        <v/>
      </c>
      <c r="H199" s="37" t="str">
        <f>IFERROR(SUMIF(Datenbasis!$B:$B,CONCATENATE($C199,H$3),Datenbasis!$S:$S)/COUNTIF(Datenbasis!$B:$B,CONCATENATE($C199,'Tabellarische Auswertung'!H$3)),"")</f>
        <v/>
      </c>
      <c r="I199" s="37" t="str">
        <f t="shared" si="25"/>
        <v/>
      </c>
      <c r="J199" s="37" t="str">
        <f>IFERROR(SUMIF(Datenbasis!$B:$B,CONCATENATE($C199,J$3),Datenbasis!$S:$S)/COUNTIF(Datenbasis!$B:$B,CONCATENATE($C199,'Tabellarische Auswertung'!J$3)),"")</f>
        <v/>
      </c>
      <c r="K199" s="37" t="str">
        <f>IFERROR(SUMIF(Datenbasis!$B:$B,CONCATENATE($C199,K$3),Datenbasis!$S:$S)/COUNTIF(Datenbasis!$B:$B,CONCATENATE($C199,'Tabellarische Auswertung'!K$3)),"")</f>
        <v/>
      </c>
      <c r="L199" s="37" t="str">
        <f>IFERROR(SUMIF(Datenbasis!$B:$B,CONCATENATE($C199,L$3),Datenbasis!$S:$S)/COUNTIF(Datenbasis!$B:$B,CONCATENATE($C199,'Tabellarische Auswertung'!L$3)),"")</f>
        <v/>
      </c>
      <c r="M199" s="37" t="str">
        <f t="shared" si="26"/>
        <v/>
      </c>
      <c r="N199" s="37" t="str">
        <f>IFERROR(SUMIF(Datenbasis!$B:$B,CONCATENATE($C199,N$3),Datenbasis!$S:$S)/COUNTIF(Datenbasis!$B:$B,CONCATENATE($C199,'Tabellarische Auswertung'!N$3)),"")</f>
        <v/>
      </c>
      <c r="O199" s="37" t="str">
        <f>IFERROR(SUMIF(Datenbasis!$B:$B,CONCATENATE($C199,O$3),Datenbasis!$S:$S)/COUNTIF(Datenbasis!$B:$B,CONCATENATE($C199,'Tabellarische Auswertung'!O$3)),"")</f>
        <v/>
      </c>
      <c r="P199" s="37" t="str">
        <f>IFERROR(SUMIF(Datenbasis!$B:$B,CONCATENATE($C199,P$3),Datenbasis!$S:$S)/COUNTIF(Datenbasis!$B:$B,CONCATENATE($C199,'Tabellarische Auswertung'!P$3)),"")</f>
        <v/>
      </c>
      <c r="Q199" s="37" t="str">
        <f t="shared" si="27"/>
        <v/>
      </c>
      <c r="R199" s="37" t="str">
        <f>IFERROR(SUMIF(Datenbasis!$B:$B,CONCATENATE($C199,R$3),Datenbasis!$S:$S)/COUNTIF(Datenbasis!$B:$B,CONCATENATE($C199,'Tabellarische Auswertung'!R$3)),"")</f>
        <v/>
      </c>
      <c r="S199" s="37" t="str">
        <f>IFERROR(SUMIF(Datenbasis!$B:$B,CONCATENATE($C199,S$3),Datenbasis!$S:$S)/COUNTIF(Datenbasis!$B:$B,CONCATENATE($C199,'Tabellarische Auswertung'!S$3)),"")</f>
        <v/>
      </c>
      <c r="T199" s="37" t="str">
        <f>IFERROR(SUMIF(Datenbasis!$B:$B,CONCATENATE($C199,T$3),Datenbasis!$S:$S)/COUNTIF(Datenbasis!$B:$B,CONCATENATE($C199,'Tabellarische Auswertung'!T$3)),"")</f>
        <v/>
      </c>
      <c r="U199" s="37" t="str">
        <f t="shared" si="28"/>
        <v/>
      </c>
      <c r="V199" s="37" t="str">
        <f>IFERROR(SUMIF(Datenbasis!$B:$B,CONCATENATE($C199,V$3),Datenbasis!$S:$S)/COUNTIF(Datenbasis!$B:$B,CONCATENATE($C199,'Tabellarische Auswertung'!V$3)),"")</f>
        <v/>
      </c>
      <c r="W199" s="37" t="str">
        <f>IFERROR(SUMIF(Datenbasis!$B:$B,CONCATENATE($C199,W$3),Datenbasis!$S:$S)/COUNTIF(Datenbasis!$B:$B,CONCATENATE($C199,'Tabellarische Auswertung'!W$3)),"")</f>
        <v/>
      </c>
      <c r="X199" s="37" t="str">
        <f>IFERROR(SUMIF(Datenbasis!$B:$B,CONCATENATE($C199,X$3),Datenbasis!$S:$S)/COUNTIF(Datenbasis!$B:$B,CONCATENATE($C199,'Tabellarische Auswertung'!X$3)),"")</f>
        <v/>
      </c>
      <c r="Y199" s="37" t="str">
        <f t="shared" si="29"/>
        <v/>
      </c>
      <c r="Z199" s="38" t="str">
        <f t="shared" si="30"/>
        <v/>
      </c>
      <c r="AA199" s="39" t="str">
        <f t="shared" si="24"/>
        <v/>
      </c>
      <c r="AB199" s="39"/>
      <c r="AC199" s="39" t="str">
        <f t="shared" si="31"/>
        <v/>
      </c>
    </row>
    <row r="200" spans="1:29" ht="15" hidden="1">
      <c r="A200" s="35" t="str">
        <f>IF(IFERROR(INDEX(Datenbasis!I:I,MATCH($C200,Datenbasis!$F:$F,0)),"")=0,"",IFERROR(INDEX(Datenbasis!I:I,MATCH($C200,Datenbasis!$F:$F,0)),""))</f>
        <v/>
      </c>
      <c r="B200" s="35" t="str">
        <f>IF(IFERROR(INDEX(Datenbasis!E:E,MATCH($C200,Datenbasis!$F:$F,0)),"")=0,"",IFERROR(INDEX(Datenbasis!E:E,MATCH($C200,Datenbasis!$F:$F,0)),""))</f>
        <v/>
      </c>
      <c r="C200" s="36" t="str">
        <f>+IF(DropDown!B198=0," ",DropDown!B198)</f>
        <v xml:space="preserve"> </v>
      </c>
      <c r="D200" s="36" t="str">
        <f>IF(IFERROR(INDEX(Datenbasis!G:G,MATCH($C200,Datenbasis!$F:$F,0)),"")=0,"",IFERROR(INDEX(Datenbasis!G:G,MATCH($C200,Datenbasis!$F:$F,0)),""))</f>
        <v/>
      </c>
      <c r="E200" s="36" t="str">
        <f>IF(IFERROR(INDEX(Datenbasis!J:J,MATCH($C200,Datenbasis!$F:$F,0)),"")=0,"",IFERROR(INDEX(Datenbasis!J:J,MATCH($C200,Datenbasis!$F:$F,0)),""))</f>
        <v/>
      </c>
      <c r="F200" s="37" t="str">
        <f>IFERROR(SUMIF(Datenbasis!$B:$B,CONCATENATE($C200,F$3),Datenbasis!$S:$S)/COUNTIF(Datenbasis!$B:$B,CONCATENATE($C200,'Tabellarische Auswertung'!F$3)),"")</f>
        <v/>
      </c>
      <c r="G200" s="37" t="str">
        <f>IFERROR(SUMIF(Datenbasis!$B:$B,CONCATENATE($C200,G$3),Datenbasis!$S:$S)/COUNTIF(Datenbasis!$B:$B,CONCATENATE($C200,'Tabellarische Auswertung'!G$3)),"")</f>
        <v/>
      </c>
      <c r="H200" s="37" t="str">
        <f>IFERROR(SUMIF(Datenbasis!$B:$B,CONCATENATE($C200,H$3),Datenbasis!$S:$S)/COUNTIF(Datenbasis!$B:$B,CONCATENATE($C200,'Tabellarische Auswertung'!H$3)),"")</f>
        <v/>
      </c>
      <c r="I200" s="37" t="str">
        <f t="shared" si="25"/>
        <v/>
      </c>
      <c r="J200" s="37" t="str">
        <f>IFERROR(SUMIF(Datenbasis!$B:$B,CONCATENATE($C200,J$3),Datenbasis!$S:$S)/COUNTIF(Datenbasis!$B:$B,CONCATENATE($C200,'Tabellarische Auswertung'!J$3)),"")</f>
        <v/>
      </c>
      <c r="K200" s="37" t="str">
        <f>IFERROR(SUMIF(Datenbasis!$B:$B,CONCATENATE($C200,K$3),Datenbasis!$S:$S)/COUNTIF(Datenbasis!$B:$B,CONCATENATE($C200,'Tabellarische Auswertung'!K$3)),"")</f>
        <v/>
      </c>
      <c r="L200" s="37" t="str">
        <f>IFERROR(SUMIF(Datenbasis!$B:$B,CONCATENATE($C200,L$3),Datenbasis!$S:$S)/COUNTIF(Datenbasis!$B:$B,CONCATENATE($C200,'Tabellarische Auswertung'!L$3)),"")</f>
        <v/>
      </c>
      <c r="M200" s="37" t="str">
        <f t="shared" si="26"/>
        <v/>
      </c>
      <c r="N200" s="37" t="str">
        <f>IFERROR(SUMIF(Datenbasis!$B:$B,CONCATENATE($C200,N$3),Datenbasis!$S:$S)/COUNTIF(Datenbasis!$B:$B,CONCATENATE($C200,'Tabellarische Auswertung'!N$3)),"")</f>
        <v/>
      </c>
      <c r="O200" s="37" t="str">
        <f>IFERROR(SUMIF(Datenbasis!$B:$B,CONCATENATE($C200,O$3),Datenbasis!$S:$S)/COUNTIF(Datenbasis!$B:$B,CONCATENATE($C200,'Tabellarische Auswertung'!O$3)),"")</f>
        <v/>
      </c>
      <c r="P200" s="37" t="str">
        <f>IFERROR(SUMIF(Datenbasis!$B:$B,CONCATENATE($C200,P$3),Datenbasis!$S:$S)/COUNTIF(Datenbasis!$B:$B,CONCATENATE($C200,'Tabellarische Auswertung'!P$3)),"")</f>
        <v/>
      </c>
      <c r="Q200" s="37" t="str">
        <f t="shared" si="27"/>
        <v/>
      </c>
      <c r="R200" s="37" t="str">
        <f>IFERROR(SUMIF(Datenbasis!$B:$B,CONCATENATE($C200,R$3),Datenbasis!$S:$S)/COUNTIF(Datenbasis!$B:$B,CONCATENATE($C200,'Tabellarische Auswertung'!R$3)),"")</f>
        <v/>
      </c>
      <c r="S200" s="37" t="str">
        <f>IFERROR(SUMIF(Datenbasis!$B:$B,CONCATENATE($C200,S$3),Datenbasis!$S:$S)/COUNTIF(Datenbasis!$B:$B,CONCATENATE($C200,'Tabellarische Auswertung'!S$3)),"")</f>
        <v/>
      </c>
      <c r="T200" s="37" t="str">
        <f>IFERROR(SUMIF(Datenbasis!$B:$B,CONCATENATE($C200,T$3),Datenbasis!$S:$S)/COUNTIF(Datenbasis!$B:$B,CONCATENATE($C200,'Tabellarische Auswertung'!T$3)),"")</f>
        <v/>
      </c>
      <c r="U200" s="37" t="str">
        <f t="shared" si="28"/>
        <v/>
      </c>
      <c r="V200" s="37" t="str">
        <f>IFERROR(SUMIF(Datenbasis!$B:$B,CONCATENATE($C200,V$3),Datenbasis!$S:$S)/COUNTIF(Datenbasis!$B:$B,CONCATENATE($C200,'Tabellarische Auswertung'!V$3)),"")</f>
        <v/>
      </c>
      <c r="W200" s="37" t="str">
        <f>IFERROR(SUMIF(Datenbasis!$B:$B,CONCATENATE($C200,W$3),Datenbasis!$S:$S)/COUNTIF(Datenbasis!$B:$B,CONCATENATE($C200,'Tabellarische Auswertung'!W$3)),"")</f>
        <v/>
      </c>
      <c r="X200" s="37" t="str">
        <f>IFERROR(SUMIF(Datenbasis!$B:$B,CONCATENATE($C200,X$3),Datenbasis!$S:$S)/COUNTIF(Datenbasis!$B:$B,CONCATENATE($C200,'Tabellarische Auswertung'!X$3)),"")</f>
        <v/>
      </c>
      <c r="Y200" s="37" t="str">
        <f t="shared" si="29"/>
        <v/>
      </c>
      <c r="Z200" s="38" t="str">
        <f t="shared" si="30"/>
        <v/>
      </c>
      <c r="AA200" s="39" t="str">
        <f t="shared" ref="AA200:AA250" si="32">IFERROR(5-Z200-AB200,"")</f>
        <v/>
      </c>
      <c r="AB200" s="39"/>
      <c r="AC200" s="39" t="str">
        <f t="shared" si="31"/>
        <v/>
      </c>
    </row>
    <row r="201" spans="1:29" ht="15" hidden="1">
      <c r="A201" s="35" t="str">
        <f>IF(IFERROR(INDEX(Datenbasis!I:I,MATCH($C201,Datenbasis!$F:$F,0)),"")=0,"",IFERROR(INDEX(Datenbasis!I:I,MATCH($C201,Datenbasis!$F:$F,0)),""))</f>
        <v/>
      </c>
      <c r="B201" s="35" t="str">
        <f>IF(IFERROR(INDEX(Datenbasis!E:E,MATCH($C201,Datenbasis!$F:$F,0)),"")=0,"",IFERROR(INDEX(Datenbasis!E:E,MATCH($C201,Datenbasis!$F:$F,0)),""))</f>
        <v/>
      </c>
      <c r="C201" s="36" t="str">
        <f>+IF(DropDown!B199=0," ",DropDown!B199)</f>
        <v xml:space="preserve"> </v>
      </c>
      <c r="D201" s="36" t="str">
        <f>IF(IFERROR(INDEX(Datenbasis!G:G,MATCH($C201,Datenbasis!$F:$F,0)),"")=0,"",IFERROR(INDEX(Datenbasis!G:G,MATCH($C201,Datenbasis!$F:$F,0)),""))</f>
        <v/>
      </c>
      <c r="E201" s="36" t="str">
        <f>IF(IFERROR(INDEX(Datenbasis!J:J,MATCH($C201,Datenbasis!$F:$F,0)),"")=0,"",IFERROR(INDEX(Datenbasis!J:J,MATCH($C201,Datenbasis!$F:$F,0)),""))</f>
        <v/>
      </c>
      <c r="F201" s="37" t="str">
        <f>IFERROR(SUMIF(Datenbasis!$B:$B,CONCATENATE($C201,F$3),Datenbasis!$S:$S)/COUNTIF(Datenbasis!$B:$B,CONCATENATE($C201,'Tabellarische Auswertung'!F$3)),"")</f>
        <v/>
      </c>
      <c r="G201" s="37" t="str">
        <f>IFERROR(SUMIF(Datenbasis!$B:$B,CONCATENATE($C201,G$3),Datenbasis!$S:$S)/COUNTIF(Datenbasis!$B:$B,CONCATENATE($C201,'Tabellarische Auswertung'!G$3)),"")</f>
        <v/>
      </c>
      <c r="H201" s="37" t="str">
        <f>IFERROR(SUMIF(Datenbasis!$B:$B,CONCATENATE($C201,H$3),Datenbasis!$S:$S)/COUNTIF(Datenbasis!$B:$B,CONCATENATE($C201,'Tabellarische Auswertung'!H$3)),"")</f>
        <v/>
      </c>
      <c r="I201" s="37" t="str">
        <f t="shared" si="25"/>
        <v/>
      </c>
      <c r="J201" s="37" t="str">
        <f>IFERROR(SUMIF(Datenbasis!$B:$B,CONCATENATE($C201,J$3),Datenbasis!$S:$S)/COUNTIF(Datenbasis!$B:$B,CONCATENATE($C201,'Tabellarische Auswertung'!J$3)),"")</f>
        <v/>
      </c>
      <c r="K201" s="37" t="str">
        <f>IFERROR(SUMIF(Datenbasis!$B:$B,CONCATENATE($C201,K$3),Datenbasis!$S:$S)/COUNTIF(Datenbasis!$B:$B,CONCATENATE($C201,'Tabellarische Auswertung'!K$3)),"")</f>
        <v/>
      </c>
      <c r="L201" s="37" t="str">
        <f>IFERROR(SUMIF(Datenbasis!$B:$B,CONCATENATE($C201,L$3),Datenbasis!$S:$S)/COUNTIF(Datenbasis!$B:$B,CONCATENATE($C201,'Tabellarische Auswertung'!L$3)),"")</f>
        <v/>
      </c>
      <c r="M201" s="37" t="str">
        <f t="shared" si="26"/>
        <v/>
      </c>
      <c r="N201" s="37" t="str">
        <f>IFERROR(SUMIF(Datenbasis!$B:$B,CONCATENATE($C201,N$3),Datenbasis!$S:$S)/COUNTIF(Datenbasis!$B:$B,CONCATENATE($C201,'Tabellarische Auswertung'!N$3)),"")</f>
        <v/>
      </c>
      <c r="O201" s="37" t="str">
        <f>IFERROR(SUMIF(Datenbasis!$B:$B,CONCATENATE($C201,O$3),Datenbasis!$S:$S)/COUNTIF(Datenbasis!$B:$B,CONCATENATE($C201,'Tabellarische Auswertung'!O$3)),"")</f>
        <v/>
      </c>
      <c r="P201" s="37" t="str">
        <f>IFERROR(SUMIF(Datenbasis!$B:$B,CONCATENATE($C201,P$3),Datenbasis!$S:$S)/COUNTIF(Datenbasis!$B:$B,CONCATENATE($C201,'Tabellarische Auswertung'!P$3)),"")</f>
        <v/>
      </c>
      <c r="Q201" s="37" t="str">
        <f t="shared" si="27"/>
        <v/>
      </c>
      <c r="R201" s="37" t="str">
        <f>IFERROR(SUMIF(Datenbasis!$B:$B,CONCATENATE($C201,R$3),Datenbasis!$S:$S)/COUNTIF(Datenbasis!$B:$B,CONCATENATE($C201,'Tabellarische Auswertung'!R$3)),"")</f>
        <v/>
      </c>
      <c r="S201" s="37" t="str">
        <f>IFERROR(SUMIF(Datenbasis!$B:$B,CONCATENATE($C201,S$3),Datenbasis!$S:$S)/COUNTIF(Datenbasis!$B:$B,CONCATENATE($C201,'Tabellarische Auswertung'!S$3)),"")</f>
        <v/>
      </c>
      <c r="T201" s="37" t="str">
        <f>IFERROR(SUMIF(Datenbasis!$B:$B,CONCATENATE($C201,T$3),Datenbasis!$S:$S)/COUNTIF(Datenbasis!$B:$B,CONCATENATE($C201,'Tabellarische Auswertung'!T$3)),"")</f>
        <v/>
      </c>
      <c r="U201" s="37" t="str">
        <f t="shared" si="28"/>
        <v/>
      </c>
      <c r="V201" s="37" t="str">
        <f>IFERROR(SUMIF(Datenbasis!$B:$B,CONCATENATE($C201,V$3),Datenbasis!$S:$S)/COUNTIF(Datenbasis!$B:$B,CONCATENATE($C201,'Tabellarische Auswertung'!V$3)),"")</f>
        <v/>
      </c>
      <c r="W201" s="37" t="str">
        <f>IFERROR(SUMIF(Datenbasis!$B:$B,CONCATENATE($C201,W$3),Datenbasis!$S:$S)/COUNTIF(Datenbasis!$B:$B,CONCATENATE($C201,'Tabellarische Auswertung'!W$3)),"")</f>
        <v/>
      </c>
      <c r="X201" s="37" t="str">
        <f>IFERROR(SUMIF(Datenbasis!$B:$B,CONCATENATE($C201,X$3),Datenbasis!$S:$S)/COUNTIF(Datenbasis!$B:$B,CONCATENATE($C201,'Tabellarische Auswertung'!X$3)),"")</f>
        <v/>
      </c>
      <c r="Y201" s="37" t="str">
        <f t="shared" si="29"/>
        <v/>
      </c>
      <c r="Z201" s="38" t="str">
        <f t="shared" si="30"/>
        <v/>
      </c>
      <c r="AA201" s="39" t="str">
        <f t="shared" si="32"/>
        <v/>
      </c>
      <c r="AB201" s="39"/>
      <c r="AC201" s="39" t="str">
        <f t="shared" si="31"/>
        <v/>
      </c>
    </row>
    <row r="202" spans="1:29" ht="15" hidden="1">
      <c r="A202" s="35" t="str">
        <f>IF(IFERROR(INDEX(Datenbasis!I:I,MATCH($C202,Datenbasis!$F:$F,0)),"")=0,"",IFERROR(INDEX(Datenbasis!I:I,MATCH($C202,Datenbasis!$F:$F,0)),""))</f>
        <v/>
      </c>
      <c r="B202" s="35" t="str">
        <f>IF(IFERROR(INDEX(Datenbasis!E:E,MATCH($C202,Datenbasis!$F:$F,0)),"")=0,"",IFERROR(INDEX(Datenbasis!E:E,MATCH($C202,Datenbasis!$F:$F,0)),""))</f>
        <v/>
      </c>
      <c r="C202" s="36" t="str">
        <f>+IF(DropDown!B200=0," ",DropDown!B200)</f>
        <v xml:space="preserve"> </v>
      </c>
      <c r="D202" s="36" t="str">
        <f>IF(IFERROR(INDEX(Datenbasis!G:G,MATCH($C202,Datenbasis!$F:$F,0)),"")=0,"",IFERROR(INDEX(Datenbasis!G:G,MATCH($C202,Datenbasis!$F:$F,0)),""))</f>
        <v/>
      </c>
      <c r="E202" s="36" t="str">
        <f>IF(IFERROR(INDEX(Datenbasis!J:J,MATCH($C202,Datenbasis!$F:$F,0)),"")=0,"",IFERROR(INDEX(Datenbasis!J:J,MATCH($C202,Datenbasis!$F:$F,0)),""))</f>
        <v/>
      </c>
      <c r="F202" s="37" t="str">
        <f>IFERROR(SUMIF(Datenbasis!$B:$B,CONCATENATE($C202,F$3),Datenbasis!$S:$S)/COUNTIF(Datenbasis!$B:$B,CONCATENATE($C202,'Tabellarische Auswertung'!F$3)),"")</f>
        <v/>
      </c>
      <c r="G202" s="37" t="str">
        <f>IFERROR(SUMIF(Datenbasis!$B:$B,CONCATENATE($C202,G$3),Datenbasis!$S:$S)/COUNTIF(Datenbasis!$B:$B,CONCATENATE($C202,'Tabellarische Auswertung'!G$3)),"")</f>
        <v/>
      </c>
      <c r="H202" s="37" t="str">
        <f>IFERROR(SUMIF(Datenbasis!$B:$B,CONCATENATE($C202,H$3),Datenbasis!$S:$S)/COUNTIF(Datenbasis!$B:$B,CONCATENATE($C202,'Tabellarische Auswertung'!H$3)),"")</f>
        <v/>
      </c>
      <c r="I202" s="37" t="str">
        <f t="shared" si="25"/>
        <v/>
      </c>
      <c r="J202" s="37" t="str">
        <f>IFERROR(SUMIF(Datenbasis!$B:$B,CONCATENATE($C202,J$3),Datenbasis!$S:$S)/COUNTIF(Datenbasis!$B:$B,CONCATENATE($C202,'Tabellarische Auswertung'!J$3)),"")</f>
        <v/>
      </c>
      <c r="K202" s="37" t="str">
        <f>IFERROR(SUMIF(Datenbasis!$B:$B,CONCATENATE($C202,K$3),Datenbasis!$S:$S)/COUNTIF(Datenbasis!$B:$B,CONCATENATE($C202,'Tabellarische Auswertung'!K$3)),"")</f>
        <v/>
      </c>
      <c r="L202" s="37" t="str">
        <f>IFERROR(SUMIF(Datenbasis!$B:$B,CONCATENATE($C202,L$3),Datenbasis!$S:$S)/COUNTIF(Datenbasis!$B:$B,CONCATENATE($C202,'Tabellarische Auswertung'!L$3)),"")</f>
        <v/>
      </c>
      <c r="M202" s="37" t="str">
        <f t="shared" si="26"/>
        <v/>
      </c>
      <c r="N202" s="37" t="str">
        <f>IFERROR(SUMIF(Datenbasis!$B:$B,CONCATENATE($C202,N$3),Datenbasis!$S:$S)/COUNTIF(Datenbasis!$B:$B,CONCATENATE($C202,'Tabellarische Auswertung'!N$3)),"")</f>
        <v/>
      </c>
      <c r="O202" s="37" t="str">
        <f>IFERROR(SUMIF(Datenbasis!$B:$B,CONCATENATE($C202,O$3),Datenbasis!$S:$S)/COUNTIF(Datenbasis!$B:$B,CONCATENATE($C202,'Tabellarische Auswertung'!O$3)),"")</f>
        <v/>
      </c>
      <c r="P202" s="37" t="str">
        <f>IFERROR(SUMIF(Datenbasis!$B:$B,CONCATENATE($C202,P$3),Datenbasis!$S:$S)/COUNTIF(Datenbasis!$B:$B,CONCATENATE($C202,'Tabellarische Auswertung'!P$3)),"")</f>
        <v/>
      </c>
      <c r="Q202" s="37" t="str">
        <f t="shared" si="27"/>
        <v/>
      </c>
      <c r="R202" s="37" t="str">
        <f>IFERROR(SUMIF(Datenbasis!$B:$B,CONCATENATE($C202,R$3),Datenbasis!$S:$S)/COUNTIF(Datenbasis!$B:$B,CONCATENATE($C202,'Tabellarische Auswertung'!R$3)),"")</f>
        <v/>
      </c>
      <c r="S202" s="37" t="str">
        <f>IFERROR(SUMIF(Datenbasis!$B:$B,CONCATENATE($C202,S$3),Datenbasis!$S:$S)/COUNTIF(Datenbasis!$B:$B,CONCATENATE($C202,'Tabellarische Auswertung'!S$3)),"")</f>
        <v/>
      </c>
      <c r="T202" s="37" t="str">
        <f>IFERROR(SUMIF(Datenbasis!$B:$B,CONCATENATE($C202,T$3),Datenbasis!$S:$S)/COUNTIF(Datenbasis!$B:$B,CONCATENATE($C202,'Tabellarische Auswertung'!T$3)),"")</f>
        <v/>
      </c>
      <c r="U202" s="37" t="str">
        <f t="shared" si="28"/>
        <v/>
      </c>
      <c r="V202" s="37" t="str">
        <f>IFERROR(SUMIF(Datenbasis!$B:$B,CONCATENATE($C202,V$3),Datenbasis!$S:$S)/COUNTIF(Datenbasis!$B:$B,CONCATENATE($C202,'Tabellarische Auswertung'!V$3)),"")</f>
        <v/>
      </c>
      <c r="W202" s="37" t="str">
        <f>IFERROR(SUMIF(Datenbasis!$B:$B,CONCATENATE($C202,W$3),Datenbasis!$S:$S)/COUNTIF(Datenbasis!$B:$B,CONCATENATE($C202,'Tabellarische Auswertung'!W$3)),"")</f>
        <v/>
      </c>
      <c r="X202" s="37" t="str">
        <f>IFERROR(SUMIF(Datenbasis!$B:$B,CONCATENATE($C202,X$3),Datenbasis!$S:$S)/COUNTIF(Datenbasis!$B:$B,CONCATENATE($C202,'Tabellarische Auswertung'!X$3)),"")</f>
        <v/>
      </c>
      <c r="Y202" s="37" t="str">
        <f t="shared" si="29"/>
        <v/>
      </c>
      <c r="Z202" s="38" t="str">
        <f t="shared" si="30"/>
        <v/>
      </c>
      <c r="AA202" s="39" t="str">
        <f t="shared" si="32"/>
        <v/>
      </c>
      <c r="AB202" s="39"/>
      <c r="AC202" s="39" t="str">
        <f t="shared" si="31"/>
        <v/>
      </c>
    </row>
    <row r="203" spans="1:29" ht="15" hidden="1">
      <c r="A203" s="35" t="str">
        <f>IF(IFERROR(INDEX(Datenbasis!I:I,MATCH($C203,Datenbasis!$F:$F,0)),"")=0,"",IFERROR(INDEX(Datenbasis!I:I,MATCH($C203,Datenbasis!$F:$F,0)),""))</f>
        <v/>
      </c>
      <c r="B203" s="35" t="str">
        <f>IF(IFERROR(INDEX(Datenbasis!E:E,MATCH($C203,Datenbasis!$F:$F,0)),"")=0,"",IFERROR(INDEX(Datenbasis!E:E,MATCH($C203,Datenbasis!$F:$F,0)),""))</f>
        <v/>
      </c>
      <c r="C203" s="36" t="str">
        <f>+IF(DropDown!B201=0," ",DropDown!B201)</f>
        <v xml:space="preserve"> </v>
      </c>
      <c r="D203" s="36" t="str">
        <f>IF(IFERROR(INDEX(Datenbasis!G:G,MATCH($C203,Datenbasis!$F:$F,0)),"")=0,"",IFERROR(INDEX(Datenbasis!G:G,MATCH($C203,Datenbasis!$F:$F,0)),""))</f>
        <v/>
      </c>
      <c r="E203" s="36" t="str">
        <f>IF(IFERROR(INDEX(Datenbasis!J:J,MATCH($C203,Datenbasis!$F:$F,0)),"")=0,"",IFERROR(INDEX(Datenbasis!J:J,MATCH($C203,Datenbasis!$F:$F,0)),""))</f>
        <v/>
      </c>
      <c r="F203" s="37" t="str">
        <f>IFERROR(SUMIF(Datenbasis!$B:$B,CONCATENATE($C203,F$3),Datenbasis!$S:$S)/COUNTIF(Datenbasis!$B:$B,CONCATENATE($C203,'Tabellarische Auswertung'!F$3)),"")</f>
        <v/>
      </c>
      <c r="G203" s="37" t="str">
        <f>IFERROR(SUMIF(Datenbasis!$B:$B,CONCATENATE($C203,G$3),Datenbasis!$S:$S)/COUNTIF(Datenbasis!$B:$B,CONCATENATE($C203,'Tabellarische Auswertung'!G$3)),"")</f>
        <v/>
      </c>
      <c r="H203" s="37" t="str">
        <f>IFERROR(SUMIF(Datenbasis!$B:$B,CONCATENATE($C203,H$3),Datenbasis!$S:$S)/COUNTIF(Datenbasis!$B:$B,CONCATENATE($C203,'Tabellarische Auswertung'!H$3)),"")</f>
        <v/>
      </c>
      <c r="I203" s="37" t="str">
        <f t="shared" si="25"/>
        <v/>
      </c>
      <c r="J203" s="37" t="str">
        <f>IFERROR(SUMIF(Datenbasis!$B:$B,CONCATENATE($C203,J$3),Datenbasis!$S:$S)/COUNTIF(Datenbasis!$B:$B,CONCATENATE($C203,'Tabellarische Auswertung'!J$3)),"")</f>
        <v/>
      </c>
      <c r="K203" s="37" t="str">
        <f>IFERROR(SUMIF(Datenbasis!$B:$B,CONCATENATE($C203,K$3),Datenbasis!$S:$S)/COUNTIF(Datenbasis!$B:$B,CONCATENATE($C203,'Tabellarische Auswertung'!K$3)),"")</f>
        <v/>
      </c>
      <c r="L203" s="37" t="str">
        <f>IFERROR(SUMIF(Datenbasis!$B:$B,CONCATENATE($C203,L$3),Datenbasis!$S:$S)/COUNTIF(Datenbasis!$B:$B,CONCATENATE($C203,'Tabellarische Auswertung'!L$3)),"")</f>
        <v/>
      </c>
      <c r="M203" s="37" t="str">
        <f t="shared" si="26"/>
        <v/>
      </c>
      <c r="N203" s="37" t="str">
        <f>IFERROR(SUMIF(Datenbasis!$B:$B,CONCATENATE($C203,N$3),Datenbasis!$S:$S)/COUNTIF(Datenbasis!$B:$B,CONCATENATE($C203,'Tabellarische Auswertung'!N$3)),"")</f>
        <v/>
      </c>
      <c r="O203" s="37" t="str">
        <f>IFERROR(SUMIF(Datenbasis!$B:$B,CONCATENATE($C203,O$3),Datenbasis!$S:$S)/COUNTIF(Datenbasis!$B:$B,CONCATENATE($C203,'Tabellarische Auswertung'!O$3)),"")</f>
        <v/>
      </c>
      <c r="P203" s="37" t="str">
        <f>IFERROR(SUMIF(Datenbasis!$B:$B,CONCATENATE($C203,P$3),Datenbasis!$S:$S)/COUNTIF(Datenbasis!$B:$B,CONCATENATE($C203,'Tabellarische Auswertung'!P$3)),"")</f>
        <v/>
      </c>
      <c r="Q203" s="37" t="str">
        <f t="shared" si="27"/>
        <v/>
      </c>
      <c r="R203" s="37" t="str">
        <f>IFERROR(SUMIF(Datenbasis!$B:$B,CONCATENATE($C203,R$3),Datenbasis!$S:$S)/COUNTIF(Datenbasis!$B:$B,CONCATENATE($C203,'Tabellarische Auswertung'!R$3)),"")</f>
        <v/>
      </c>
      <c r="S203" s="37" t="str">
        <f>IFERROR(SUMIF(Datenbasis!$B:$B,CONCATENATE($C203,S$3),Datenbasis!$S:$S)/COUNTIF(Datenbasis!$B:$B,CONCATENATE($C203,'Tabellarische Auswertung'!S$3)),"")</f>
        <v/>
      </c>
      <c r="T203" s="37" t="str">
        <f>IFERROR(SUMIF(Datenbasis!$B:$B,CONCATENATE($C203,T$3),Datenbasis!$S:$S)/COUNTIF(Datenbasis!$B:$B,CONCATENATE($C203,'Tabellarische Auswertung'!T$3)),"")</f>
        <v/>
      </c>
      <c r="U203" s="37" t="str">
        <f t="shared" si="28"/>
        <v/>
      </c>
      <c r="V203" s="37" t="str">
        <f>IFERROR(SUMIF(Datenbasis!$B:$B,CONCATENATE($C203,V$3),Datenbasis!$S:$S)/COUNTIF(Datenbasis!$B:$B,CONCATENATE($C203,'Tabellarische Auswertung'!V$3)),"")</f>
        <v/>
      </c>
      <c r="W203" s="37" t="str">
        <f>IFERROR(SUMIF(Datenbasis!$B:$B,CONCATENATE($C203,W$3),Datenbasis!$S:$S)/COUNTIF(Datenbasis!$B:$B,CONCATENATE($C203,'Tabellarische Auswertung'!W$3)),"")</f>
        <v/>
      </c>
      <c r="X203" s="37" t="str">
        <f>IFERROR(SUMIF(Datenbasis!$B:$B,CONCATENATE($C203,X$3),Datenbasis!$S:$S)/COUNTIF(Datenbasis!$B:$B,CONCATENATE($C203,'Tabellarische Auswertung'!X$3)),"")</f>
        <v/>
      </c>
      <c r="Y203" s="37" t="str">
        <f t="shared" si="29"/>
        <v/>
      </c>
      <c r="Z203" s="38" t="str">
        <f t="shared" si="30"/>
        <v/>
      </c>
      <c r="AA203" s="39" t="str">
        <f t="shared" si="32"/>
        <v/>
      </c>
      <c r="AB203" s="39"/>
      <c r="AC203" s="39" t="str">
        <f t="shared" si="31"/>
        <v/>
      </c>
    </row>
    <row r="204" spans="1:29" ht="15" hidden="1">
      <c r="A204" s="35" t="str">
        <f>IF(IFERROR(INDEX(Datenbasis!I:I,MATCH($C204,Datenbasis!$F:$F,0)),"")=0,"",IFERROR(INDEX(Datenbasis!I:I,MATCH($C204,Datenbasis!$F:$F,0)),""))</f>
        <v/>
      </c>
      <c r="B204" s="35" t="str">
        <f>IF(IFERROR(INDEX(Datenbasis!E:E,MATCH($C204,Datenbasis!$F:$F,0)),"")=0,"",IFERROR(INDEX(Datenbasis!E:E,MATCH($C204,Datenbasis!$F:$F,0)),""))</f>
        <v/>
      </c>
      <c r="C204" s="36" t="str">
        <f>+IF(DropDown!B202=0," ",DropDown!B202)</f>
        <v xml:space="preserve"> </v>
      </c>
      <c r="D204" s="36" t="str">
        <f>IF(IFERROR(INDEX(Datenbasis!G:G,MATCH($C204,Datenbasis!$F:$F,0)),"")=0,"",IFERROR(INDEX(Datenbasis!G:G,MATCH($C204,Datenbasis!$F:$F,0)),""))</f>
        <v/>
      </c>
      <c r="E204" s="36" t="str">
        <f>IF(IFERROR(INDEX(Datenbasis!J:J,MATCH($C204,Datenbasis!$F:$F,0)),"")=0,"",IFERROR(INDEX(Datenbasis!J:J,MATCH($C204,Datenbasis!$F:$F,0)),""))</f>
        <v/>
      </c>
      <c r="F204" s="37" t="str">
        <f>IFERROR(SUMIF(Datenbasis!$B:$B,CONCATENATE($C204,F$3),Datenbasis!$S:$S)/COUNTIF(Datenbasis!$B:$B,CONCATENATE($C204,'Tabellarische Auswertung'!F$3)),"")</f>
        <v/>
      </c>
      <c r="G204" s="37" t="str">
        <f>IFERROR(SUMIF(Datenbasis!$B:$B,CONCATENATE($C204,G$3),Datenbasis!$S:$S)/COUNTIF(Datenbasis!$B:$B,CONCATENATE($C204,'Tabellarische Auswertung'!G$3)),"")</f>
        <v/>
      </c>
      <c r="H204" s="37" t="str">
        <f>IFERROR(SUMIF(Datenbasis!$B:$B,CONCATENATE($C204,H$3),Datenbasis!$S:$S)/COUNTIF(Datenbasis!$B:$B,CONCATENATE($C204,'Tabellarische Auswertung'!H$3)),"")</f>
        <v/>
      </c>
      <c r="I204" s="37" t="str">
        <f t="shared" si="25"/>
        <v/>
      </c>
      <c r="J204" s="37" t="str">
        <f>IFERROR(SUMIF(Datenbasis!$B:$B,CONCATENATE($C204,J$3),Datenbasis!$S:$S)/COUNTIF(Datenbasis!$B:$B,CONCATENATE($C204,'Tabellarische Auswertung'!J$3)),"")</f>
        <v/>
      </c>
      <c r="K204" s="37" t="str">
        <f>IFERROR(SUMIF(Datenbasis!$B:$B,CONCATENATE($C204,K$3),Datenbasis!$S:$S)/COUNTIF(Datenbasis!$B:$B,CONCATENATE($C204,'Tabellarische Auswertung'!K$3)),"")</f>
        <v/>
      </c>
      <c r="L204" s="37" t="str">
        <f>IFERROR(SUMIF(Datenbasis!$B:$B,CONCATENATE($C204,L$3),Datenbasis!$S:$S)/COUNTIF(Datenbasis!$B:$B,CONCATENATE($C204,'Tabellarische Auswertung'!L$3)),"")</f>
        <v/>
      </c>
      <c r="M204" s="37" t="str">
        <f t="shared" si="26"/>
        <v/>
      </c>
      <c r="N204" s="37" t="str">
        <f>IFERROR(SUMIF(Datenbasis!$B:$B,CONCATENATE($C204,N$3),Datenbasis!$S:$S)/COUNTIF(Datenbasis!$B:$B,CONCATENATE($C204,'Tabellarische Auswertung'!N$3)),"")</f>
        <v/>
      </c>
      <c r="O204" s="37" t="str">
        <f>IFERROR(SUMIF(Datenbasis!$B:$B,CONCATENATE($C204,O$3),Datenbasis!$S:$S)/COUNTIF(Datenbasis!$B:$B,CONCATENATE($C204,'Tabellarische Auswertung'!O$3)),"")</f>
        <v/>
      </c>
      <c r="P204" s="37" t="str">
        <f>IFERROR(SUMIF(Datenbasis!$B:$B,CONCATENATE($C204,P$3),Datenbasis!$S:$S)/COUNTIF(Datenbasis!$B:$B,CONCATENATE($C204,'Tabellarische Auswertung'!P$3)),"")</f>
        <v/>
      </c>
      <c r="Q204" s="37" t="str">
        <f t="shared" si="27"/>
        <v/>
      </c>
      <c r="R204" s="37" t="str">
        <f>IFERROR(SUMIF(Datenbasis!$B:$B,CONCATENATE($C204,R$3),Datenbasis!$S:$S)/COUNTIF(Datenbasis!$B:$B,CONCATENATE($C204,'Tabellarische Auswertung'!R$3)),"")</f>
        <v/>
      </c>
      <c r="S204" s="37" t="str">
        <f>IFERROR(SUMIF(Datenbasis!$B:$B,CONCATENATE($C204,S$3),Datenbasis!$S:$S)/COUNTIF(Datenbasis!$B:$B,CONCATENATE($C204,'Tabellarische Auswertung'!S$3)),"")</f>
        <v/>
      </c>
      <c r="T204" s="37" t="str">
        <f>IFERROR(SUMIF(Datenbasis!$B:$B,CONCATENATE($C204,T$3),Datenbasis!$S:$S)/COUNTIF(Datenbasis!$B:$B,CONCATENATE($C204,'Tabellarische Auswertung'!T$3)),"")</f>
        <v/>
      </c>
      <c r="U204" s="37" t="str">
        <f t="shared" si="28"/>
        <v/>
      </c>
      <c r="V204" s="37" t="str">
        <f>IFERROR(SUMIF(Datenbasis!$B:$B,CONCATENATE($C204,V$3),Datenbasis!$S:$S)/COUNTIF(Datenbasis!$B:$B,CONCATENATE($C204,'Tabellarische Auswertung'!V$3)),"")</f>
        <v/>
      </c>
      <c r="W204" s="37" t="str">
        <f>IFERROR(SUMIF(Datenbasis!$B:$B,CONCATENATE($C204,W$3),Datenbasis!$S:$S)/COUNTIF(Datenbasis!$B:$B,CONCATENATE($C204,'Tabellarische Auswertung'!W$3)),"")</f>
        <v/>
      </c>
      <c r="X204" s="37" t="str">
        <f>IFERROR(SUMIF(Datenbasis!$B:$B,CONCATENATE($C204,X$3),Datenbasis!$S:$S)/COUNTIF(Datenbasis!$B:$B,CONCATENATE($C204,'Tabellarische Auswertung'!X$3)),"")</f>
        <v/>
      </c>
      <c r="Y204" s="37" t="str">
        <f t="shared" si="29"/>
        <v/>
      </c>
      <c r="Z204" s="38" t="str">
        <f t="shared" si="30"/>
        <v/>
      </c>
      <c r="AA204" s="39" t="str">
        <f t="shared" si="32"/>
        <v/>
      </c>
      <c r="AB204" s="39"/>
      <c r="AC204" s="39" t="str">
        <f t="shared" si="31"/>
        <v/>
      </c>
    </row>
    <row r="205" spans="1:29" ht="15" hidden="1">
      <c r="A205" s="35" t="str">
        <f>IF(IFERROR(INDEX(Datenbasis!I:I,MATCH($C205,Datenbasis!$F:$F,0)),"")=0,"",IFERROR(INDEX(Datenbasis!I:I,MATCH($C205,Datenbasis!$F:$F,0)),""))</f>
        <v/>
      </c>
      <c r="B205" s="35" t="str">
        <f>IF(IFERROR(INDEX(Datenbasis!E:E,MATCH($C205,Datenbasis!$F:$F,0)),"")=0,"",IFERROR(INDEX(Datenbasis!E:E,MATCH($C205,Datenbasis!$F:$F,0)),""))</f>
        <v/>
      </c>
      <c r="C205" s="36" t="str">
        <f>+IF(DropDown!B203=0," ",DropDown!B203)</f>
        <v xml:space="preserve"> </v>
      </c>
      <c r="D205" s="36" t="str">
        <f>IF(IFERROR(INDEX(Datenbasis!G:G,MATCH($C205,Datenbasis!$F:$F,0)),"")=0,"",IFERROR(INDEX(Datenbasis!G:G,MATCH($C205,Datenbasis!$F:$F,0)),""))</f>
        <v/>
      </c>
      <c r="E205" s="36" t="str">
        <f>IF(IFERROR(INDEX(Datenbasis!J:J,MATCH($C205,Datenbasis!$F:$F,0)),"")=0,"",IFERROR(INDEX(Datenbasis!J:J,MATCH($C205,Datenbasis!$F:$F,0)),""))</f>
        <v/>
      </c>
      <c r="F205" s="37" t="str">
        <f>IFERROR(SUMIF(Datenbasis!$B:$B,CONCATENATE($C205,F$3),Datenbasis!$S:$S)/COUNTIF(Datenbasis!$B:$B,CONCATENATE($C205,'Tabellarische Auswertung'!F$3)),"")</f>
        <v/>
      </c>
      <c r="G205" s="37" t="str">
        <f>IFERROR(SUMIF(Datenbasis!$B:$B,CONCATENATE($C205,G$3),Datenbasis!$S:$S)/COUNTIF(Datenbasis!$B:$B,CONCATENATE($C205,'Tabellarische Auswertung'!G$3)),"")</f>
        <v/>
      </c>
      <c r="H205" s="37" t="str">
        <f>IFERROR(SUMIF(Datenbasis!$B:$B,CONCATENATE($C205,H$3),Datenbasis!$S:$S)/COUNTIF(Datenbasis!$B:$B,CONCATENATE($C205,'Tabellarische Auswertung'!H$3)),"")</f>
        <v/>
      </c>
      <c r="I205" s="37" t="str">
        <f t="shared" si="25"/>
        <v/>
      </c>
      <c r="J205" s="37" t="str">
        <f>IFERROR(SUMIF(Datenbasis!$B:$B,CONCATENATE($C205,J$3),Datenbasis!$S:$S)/COUNTIF(Datenbasis!$B:$B,CONCATENATE($C205,'Tabellarische Auswertung'!J$3)),"")</f>
        <v/>
      </c>
      <c r="K205" s="37" t="str">
        <f>IFERROR(SUMIF(Datenbasis!$B:$B,CONCATENATE($C205,K$3),Datenbasis!$S:$S)/COUNTIF(Datenbasis!$B:$B,CONCATENATE($C205,'Tabellarische Auswertung'!K$3)),"")</f>
        <v/>
      </c>
      <c r="L205" s="37" t="str">
        <f>IFERROR(SUMIF(Datenbasis!$B:$B,CONCATENATE($C205,L$3),Datenbasis!$S:$S)/COUNTIF(Datenbasis!$B:$B,CONCATENATE($C205,'Tabellarische Auswertung'!L$3)),"")</f>
        <v/>
      </c>
      <c r="M205" s="37" t="str">
        <f t="shared" si="26"/>
        <v/>
      </c>
      <c r="N205" s="37" t="str">
        <f>IFERROR(SUMIF(Datenbasis!$B:$B,CONCATENATE($C205,N$3),Datenbasis!$S:$S)/COUNTIF(Datenbasis!$B:$B,CONCATENATE($C205,'Tabellarische Auswertung'!N$3)),"")</f>
        <v/>
      </c>
      <c r="O205" s="37" t="str">
        <f>IFERROR(SUMIF(Datenbasis!$B:$B,CONCATENATE($C205,O$3),Datenbasis!$S:$S)/COUNTIF(Datenbasis!$B:$B,CONCATENATE($C205,'Tabellarische Auswertung'!O$3)),"")</f>
        <v/>
      </c>
      <c r="P205" s="37" t="str">
        <f>IFERROR(SUMIF(Datenbasis!$B:$B,CONCATENATE($C205,P$3),Datenbasis!$S:$S)/COUNTIF(Datenbasis!$B:$B,CONCATENATE($C205,'Tabellarische Auswertung'!P$3)),"")</f>
        <v/>
      </c>
      <c r="Q205" s="37" t="str">
        <f t="shared" si="27"/>
        <v/>
      </c>
      <c r="R205" s="37" t="str">
        <f>IFERROR(SUMIF(Datenbasis!$B:$B,CONCATENATE($C205,R$3),Datenbasis!$S:$S)/COUNTIF(Datenbasis!$B:$B,CONCATENATE($C205,'Tabellarische Auswertung'!R$3)),"")</f>
        <v/>
      </c>
      <c r="S205" s="37" t="str">
        <f>IFERROR(SUMIF(Datenbasis!$B:$B,CONCATENATE($C205,S$3),Datenbasis!$S:$S)/COUNTIF(Datenbasis!$B:$B,CONCATENATE($C205,'Tabellarische Auswertung'!S$3)),"")</f>
        <v/>
      </c>
      <c r="T205" s="37" t="str">
        <f>IFERROR(SUMIF(Datenbasis!$B:$B,CONCATENATE($C205,T$3),Datenbasis!$S:$S)/COUNTIF(Datenbasis!$B:$B,CONCATENATE($C205,'Tabellarische Auswertung'!T$3)),"")</f>
        <v/>
      </c>
      <c r="U205" s="37" t="str">
        <f t="shared" si="28"/>
        <v/>
      </c>
      <c r="V205" s="37" t="str">
        <f>IFERROR(SUMIF(Datenbasis!$B:$B,CONCATENATE($C205,V$3),Datenbasis!$S:$S)/COUNTIF(Datenbasis!$B:$B,CONCATENATE($C205,'Tabellarische Auswertung'!V$3)),"")</f>
        <v/>
      </c>
      <c r="W205" s="37" t="str">
        <f>IFERROR(SUMIF(Datenbasis!$B:$B,CONCATENATE($C205,W$3),Datenbasis!$S:$S)/COUNTIF(Datenbasis!$B:$B,CONCATENATE($C205,'Tabellarische Auswertung'!W$3)),"")</f>
        <v/>
      </c>
      <c r="X205" s="37" t="str">
        <f>IFERROR(SUMIF(Datenbasis!$B:$B,CONCATENATE($C205,X$3),Datenbasis!$S:$S)/COUNTIF(Datenbasis!$B:$B,CONCATENATE($C205,'Tabellarische Auswertung'!X$3)),"")</f>
        <v/>
      </c>
      <c r="Y205" s="37" t="str">
        <f t="shared" si="29"/>
        <v/>
      </c>
      <c r="Z205" s="38" t="str">
        <f t="shared" si="30"/>
        <v/>
      </c>
      <c r="AA205" s="39" t="str">
        <f t="shared" si="32"/>
        <v/>
      </c>
      <c r="AB205" s="39"/>
      <c r="AC205" s="39" t="str">
        <f t="shared" si="31"/>
        <v/>
      </c>
    </row>
    <row r="206" spans="1:29" ht="15" hidden="1">
      <c r="A206" s="35" t="str">
        <f>IF(IFERROR(INDEX(Datenbasis!I:I,MATCH($C206,Datenbasis!$F:$F,0)),"")=0,"",IFERROR(INDEX(Datenbasis!I:I,MATCH($C206,Datenbasis!$F:$F,0)),""))</f>
        <v/>
      </c>
      <c r="B206" s="35" t="str">
        <f>IF(IFERROR(INDEX(Datenbasis!E:E,MATCH($C206,Datenbasis!$F:$F,0)),"")=0,"",IFERROR(INDEX(Datenbasis!E:E,MATCH($C206,Datenbasis!$F:$F,0)),""))</f>
        <v/>
      </c>
      <c r="C206" s="36" t="str">
        <f>+IF(DropDown!B204=0," ",DropDown!B204)</f>
        <v xml:space="preserve"> </v>
      </c>
      <c r="D206" s="36" t="str">
        <f>IF(IFERROR(INDEX(Datenbasis!G:G,MATCH($C206,Datenbasis!$F:$F,0)),"")=0,"",IFERROR(INDEX(Datenbasis!G:G,MATCH($C206,Datenbasis!$F:$F,0)),""))</f>
        <v/>
      </c>
      <c r="E206" s="36" t="str">
        <f>IF(IFERROR(INDEX(Datenbasis!J:J,MATCH($C206,Datenbasis!$F:$F,0)),"")=0,"",IFERROR(INDEX(Datenbasis!J:J,MATCH($C206,Datenbasis!$F:$F,0)),""))</f>
        <v/>
      </c>
      <c r="F206" s="37" t="str">
        <f>IFERROR(SUMIF(Datenbasis!$B:$B,CONCATENATE($C206,F$3),Datenbasis!$S:$S)/COUNTIF(Datenbasis!$B:$B,CONCATENATE($C206,'Tabellarische Auswertung'!F$3)),"")</f>
        <v/>
      </c>
      <c r="G206" s="37" t="str">
        <f>IFERROR(SUMIF(Datenbasis!$B:$B,CONCATENATE($C206,G$3),Datenbasis!$S:$S)/COUNTIF(Datenbasis!$B:$B,CONCATENATE($C206,'Tabellarische Auswertung'!G$3)),"")</f>
        <v/>
      </c>
      <c r="H206" s="37" t="str">
        <f>IFERROR(SUMIF(Datenbasis!$B:$B,CONCATENATE($C206,H$3),Datenbasis!$S:$S)/COUNTIF(Datenbasis!$B:$B,CONCATENATE($C206,'Tabellarische Auswertung'!H$3)),"")</f>
        <v/>
      </c>
      <c r="I206" s="37" t="str">
        <f t="shared" si="25"/>
        <v/>
      </c>
      <c r="J206" s="37" t="str">
        <f>IFERROR(SUMIF(Datenbasis!$B:$B,CONCATENATE($C206,J$3),Datenbasis!$S:$S)/COUNTIF(Datenbasis!$B:$B,CONCATENATE($C206,'Tabellarische Auswertung'!J$3)),"")</f>
        <v/>
      </c>
      <c r="K206" s="37" t="str">
        <f>IFERROR(SUMIF(Datenbasis!$B:$B,CONCATENATE($C206,K$3),Datenbasis!$S:$S)/COUNTIF(Datenbasis!$B:$B,CONCATENATE($C206,'Tabellarische Auswertung'!K$3)),"")</f>
        <v/>
      </c>
      <c r="L206" s="37" t="str">
        <f>IFERROR(SUMIF(Datenbasis!$B:$B,CONCATENATE($C206,L$3),Datenbasis!$S:$S)/COUNTIF(Datenbasis!$B:$B,CONCATENATE($C206,'Tabellarische Auswertung'!L$3)),"")</f>
        <v/>
      </c>
      <c r="M206" s="37" t="str">
        <f t="shared" si="26"/>
        <v/>
      </c>
      <c r="N206" s="37" t="str">
        <f>IFERROR(SUMIF(Datenbasis!$B:$B,CONCATENATE($C206,N$3),Datenbasis!$S:$S)/COUNTIF(Datenbasis!$B:$B,CONCATENATE($C206,'Tabellarische Auswertung'!N$3)),"")</f>
        <v/>
      </c>
      <c r="O206" s="37" t="str">
        <f>IFERROR(SUMIF(Datenbasis!$B:$B,CONCATENATE($C206,O$3),Datenbasis!$S:$S)/COUNTIF(Datenbasis!$B:$B,CONCATENATE($C206,'Tabellarische Auswertung'!O$3)),"")</f>
        <v/>
      </c>
      <c r="P206" s="37" t="str">
        <f>IFERROR(SUMIF(Datenbasis!$B:$B,CONCATENATE($C206,P$3),Datenbasis!$S:$S)/COUNTIF(Datenbasis!$B:$B,CONCATENATE($C206,'Tabellarische Auswertung'!P$3)),"")</f>
        <v/>
      </c>
      <c r="Q206" s="37" t="str">
        <f t="shared" si="27"/>
        <v/>
      </c>
      <c r="R206" s="37" t="str">
        <f>IFERROR(SUMIF(Datenbasis!$B:$B,CONCATENATE($C206,R$3),Datenbasis!$S:$S)/COUNTIF(Datenbasis!$B:$B,CONCATENATE($C206,'Tabellarische Auswertung'!R$3)),"")</f>
        <v/>
      </c>
      <c r="S206" s="37" t="str">
        <f>IFERROR(SUMIF(Datenbasis!$B:$B,CONCATENATE($C206,S$3),Datenbasis!$S:$S)/COUNTIF(Datenbasis!$B:$B,CONCATENATE($C206,'Tabellarische Auswertung'!S$3)),"")</f>
        <v/>
      </c>
      <c r="T206" s="37" t="str">
        <f>IFERROR(SUMIF(Datenbasis!$B:$B,CONCATENATE($C206,T$3),Datenbasis!$S:$S)/COUNTIF(Datenbasis!$B:$B,CONCATENATE($C206,'Tabellarische Auswertung'!T$3)),"")</f>
        <v/>
      </c>
      <c r="U206" s="37" t="str">
        <f t="shared" si="28"/>
        <v/>
      </c>
      <c r="V206" s="37" t="str">
        <f>IFERROR(SUMIF(Datenbasis!$B:$B,CONCATENATE($C206,V$3),Datenbasis!$S:$S)/COUNTIF(Datenbasis!$B:$B,CONCATENATE($C206,'Tabellarische Auswertung'!V$3)),"")</f>
        <v/>
      </c>
      <c r="W206" s="37" t="str">
        <f>IFERROR(SUMIF(Datenbasis!$B:$B,CONCATENATE($C206,W$3),Datenbasis!$S:$S)/COUNTIF(Datenbasis!$B:$B,CONCATENATE($C206,'Tabellarische Auswertung'!W$3)),"")</f>
        <v/>
      </c>
      <c r="X206" s="37" t="str">
        <f>IFERROR(SUMIF(Datenbasis!$B:$B,CONCATENATE($C206,X$3),Datenbasis!$S:$S)/COUNTIF(Datenbasis!$B:$B,CONCATENATE($C206,'Tabellarische Auswertung'!X$3)),"")</f>
        <v/>
      </c>
      <c r="Y206" s="37" t="str">
        <f t="shared" si="29"/>
        <v/>
      </c>
      <c r="Z206" s="38" t="str">
        <f t="shared" si="30"/>
        <v/>
      </c>
      <c r="AA206" s="39" t="str">
        <f t="shared" si="32"/>
        <v/>
      </c>
      <c r="AB206" s="39"/>
      <c r="AC206" s="39" t="str">
        <f t="shared" si="31"/>
        <v/>
      </c>
    </row>
    <row r="207" spans="1:29" ht="15" hidden="1">
      <c r="A207" s="35" t="str">
        <f>IF(IFERROR(INDEX(Datenbasis!I:I,MATCH($C207,Datenbasis!$F:$F,0)),"")=0,"",IFERROR(INDEX(Datenbasis!I:I,MATCH($C207,Datenbasis!$F:$F,0)),""))</f>
        <v/>
      </c>
      <c r="B207" s="35" t="str">
        <f>IF(IFERROR(INDEX(Datenbasis!E:E,MATCH($C207,Datenbasis!$F:$F,0)),"")=0,"",IFERROR(INDEX(Datenbasis!E:E,MATCH($C207,Datenbasis!$F:$F,0)),""))</f>
        <v/>
      </c>
      <c r="C207" s="36" t="str">
        <f>+IF(DropDown!B205=0," ",DropDown!B205)</f>
        <v xml:space="preserve"> </v>
      </c>
      <c r="D207" s="36" t="str">
        <f>IF(IFERROR(INDEX(Datenbasis!G:G,MATCH($C207,Datenbasis!$F:$F,0)),"")=0,"",IFERROR(INDEX(Datenbasis!G:G,MATCH($C207,Datenbasis!$F:$F,0)),""))</f>
        <v/>
      </c>
      <c r="E207" s="36" t="str">
        <f>IF(IFERROR(INDEX(Datenbasis!J:J,MATCH($C207,Datenbasis!$F:$F,0)),"")=0,"",IFERROR(INDEX(Datenbasis!J:J,MATCH($C207,Datenbasis!$F:$F,0)),""))</f>
        <v/>
      </c>
      <c r="F207" s="37" t="str">
        <f>IFERROR(SUMIF(Datenbasis!$B:$B,CONCATENATE($C207,F$3),Datenbasis!$S:$S)/COUNTIF(Datenbasis!$B:$B,CONCATENATE($C207,'Tabellarische Auswertung'!F$3)),"")</f>
        <v/>
      </c>
      <c r="G207" s="37" t="str">
        <f>IFERROR(SUMIF(Datenbasis!$B:$B,CONCATENATE($C207,G$3),Datenbasis!$S:$S)/COUNTIF(Datenbasis!$B:$B,CONCATENATE($C207,'Tabellarische Auswertung'!G$3)),"")</f>
        <v/>
      </c>
      <c r="H207" s="37" t="str">
        <f>IFERROR(SUMIF(Datenbasis!$B:$B,CONCATENATE($C207,H$3),Datenbasis!$S:$S)/COUNTIF(Datenbasis!$B:$B,CONCATENATE($C207,'Tabellarische Auswertung'!H$3)),"")</f>
        <v/>
      </c>
      <c r="I207" s="37" t="str">
        <f t="shared" si="25"/>
        <v/>
      </c>
      <c r="J207" s="37" t="str">
        <f>IFERROR(SUMIF(Datenbasis!$B:$B,CONCATENATE($C207,J$3),Datenbasis!$S:$S)/COUNTIF(Datenbasis!$B:$B,CONCATENATE($C207,'Tabellarische Auswertung'!J$3)),"")</f>
        <v/>
      </c>
      <c r="K207" s="37" t="str">
        <f>IFERROR(SUMIF(Datenbasis!$B:$B,CONCATENATE($C207,K$3),Datenbasis!$S:$S)/COUNTIF(Datenbasis!$B:$B,CONCATENATE($C207,'Tabellarische Auswertung'!K$3)),"")</f>
        <v/>
      </c>
      <c r="L207" s="37" t="str">
        <f>IFERROR(SUMIF(Datenbasis!$B:$B,CONCATENATE($C207,L$3),Datenbasis!$S:$S)/COUNTIF(Datenbasis!$B:$B,CONCATENATE($C207,'Tabellarische Auswertung'!L$3)),"")</f>
        <v/>
      </c>
      <c r="M207" s="37" t="str">
        <f t="shared" si="26"/>
        <v/>
      </c>
      <c r="N207" s="37" t="str">
        <f>IFERROR(SUMIF(Datenbasis!$B:$B,CONCATENATE($C207,N$3),Datenbasis!$S:$S)/COUNTIF(Datenbasis!$B:$B,CONCATENATE($C207,'Tabellarische Auswertung'!N$3)),"")</f>
        <v/>
      </c>
      <c r="O207" s="37" t="str">
        <f>IFERROR(SUMIF(Datenbasis!$B:$B,CONCATENATE($C207,O$3),Datenbasis!$S:$S)/COUNTIF(Datenbasis!$B:$B,CONCATENATE($C207,'Tabellarische Auswertung'!O$3)),"")</f>
        <v/>
      </c>
      <c r="P207" s="37" t="str">
        <f>IFERROR(SUMIF(Datenbasis!$B:$B,CONCATENATE($C207,P$3),Datenbasis!$S:$S)/COUNTIF(Datenbasis!$B:$B,CONCATENATE($C207,'Tabellarische Auswertung'!P$3)),"")</f>
        <v/>
      </c>
      <c r="Q207" s="37" t="str">
        <f t="shared" si="27"/>
        <v/>
      </c>
      <c r="R207" s="37" t="str">
        <f>IFERROR(SUMIF(Datenbasis!$B:$B,CONCATENATE($C207,R$3),Datenbasis!$S:$S)/COUNTIF(Datenbasis!$B:$B,CONCATENATE($C207,'Tabellarische Auswertung'!R$3)),"")</f>
        <v/>
      </c>
      <c r="S207" s="37" t="str">
        <f>IFERROR(SUMIF(Datenbasis!$B:$B,CONCATENATE($C207,S$3),Datenbasis!$S:$S)/COUNTIF(Datenbasis!$B:$B,CONCATENATE($C207,'Tabellarische Auswertung'!S$3)),"")</f>
        <v/>
      </c>
      <c r="T207" s="37" t="str">
        <f>IFERROR(SUMIF(Datenbasis!$B:$B,CONCATENATE($C207,T$3),Datenbasis!$S:$S)/COUNTIF(Datenbasis!$B:$B,CONCATENATE($C207,'Tabellarische Auswertung'!T$3)),"")</f>
        <v/>
      </c>
      <c r="U207" s="37" t="str">
        <f t="shared" si="28"/>
        <v/>
      </c>
      <c r="V207" s="37" t="str">
        <f>IFERROR(SUMIF(Datenbasis!$B:$B,CONCATENATE($C207,V$3),Datenbasis!$S:$S)/COUNTIF(Datenbasis!$B:$B,CONCATENATE($C207,'Tabellarische Auswertung'!V$3)),"")</f>
        <v/>
      </c>
      <c r="W207" s="37" t="str">
        <f>IFERROR(SUMIF(Datenbasis!$B:$B,CONCATENATE($C207,W$3),Datenbasis!$S:$S)/COUNTIF(Datenbasis!$B:$B,CONCATENATE($C207,'Tabellarische Auswertung'!W$3)),"")</f>
        <v/>
      </c>
      <c r="X207" s="37" t="str">
        <f>IFERROR(SUMIF(Datenbasis!$B:$B,CONCATENATE($C207,X$3),Datenbasis!$S:$S)/COUNTIF(Datenbasis!$B:$B,CONCATENATE($C207,'Tabellarische Auswertung'!X$3)),"")</f>
        <v/>
      </c>
      <c r="Y207" s="37" t="str">
        <f t="shared" si="29"/>
        <v/>
      </c>
      <c r="Z207" s="38" t="str">
        <f t="shared" si="30"/>
        <v/>
      </c>
      <c r="AA207" s="39" t="str">
        <f t="shared" si="32"/>
        <v/>
      </c>
      <c r="AB207" s="39"/>
      <c r="AC207" s="39" t="str">
        <f t="shared" si="31"/>
        <v/>
      </c>
    </row>
    <row r="208" spans="1:29" ht="15" hidden="1">
      <c r="A208" s="35" t="str">
        <f>IF(IFERROR(INDEX(Datenbasis!I:I,MATCH($C208,Datenbasis!$F:$F,0)),"")=0,"",IFERROR(INDEX(Datenbasis!I:I,MATCH($C208,Datenbasis!$F:$F,0)),""))</f>
        <v/>
      </c>
      <c r="B208" s="35" t="str">
        <f>IF(IFERROR(INDEX(Datenbasis!E:E,MATCH($C208,Datenbasis!$F:$F,0)),"")=0,"",IFERROR(INDEX(Datenbasis!E:E,MATCH($C208,Datenbasis!$F:$F,0)),""))</f>
        <v/>
      </c>
      <c r="C208" s="36" t="str">
        <f>+IF(DropDown!B206=0," ",DropDown!B206)</f>
        <v xml:space="preserve"> </v>
      </c>
      <c r="D208" s="36" t="str">
        <f>IF(IFERROR(INDEX(Datenbasis!G:G,MATCH($C208,Datenbasis!$F:$F,0)),"")=0,"",IFERROR(INDEX(Datenbasis!G:G,MATCH($C208,Datenbasis!$F:$F,0)),""))</f>
        <v/>
      </c>
      <c r="E208" s="36" t="str">
        <f>IF(IFERROR(INDEX(Datenbasis!J:J,MATCH($C208,Datenbasis!$F:$F,0)),"")=0,"",IFERROR(INDEX(Datenbasis!J:J,MATCH($C208,Datenbasis!$F:$F,0)),""))</f>
        <v/>
      </c>
      <c r="F208" s="37" t="str">
        <f>IFERROR(SUMIF(Datenbasis!$B:$B,CONCATENATE($C208,F$3),Datenbasis!$S:$S)/COUNTIF(Datenbasis!$B:$B,CONCATENATE($C208,'Tabellarische Auswertung'!F$3)),"")</f>
        <v/>
      </c>
      <c r="G208" s="37" t="str">
        <f>IFERROR(SUMIF(Datenbasis!$B:$B,CONCATENATE($C208,G$3),Datenbasis!$S:$S)/COUNTIF(Datenbasis!$B:$B,CONCATENATE($C208,'Tabellarische Auswertung'!G$3)),"")</f>
        <v/>
      </c>
      <c r="H208" s="37" t="str">
        <f>IFERROR(SUMIF(Datenbasis!$B:$B,CONCATENATE($C208,H$3),Datenbasis!$S:$S)/COUNTIF(Datenbasis!$B:$B,CONCATENATE($C208,'Tabellarische Auswertung'!H$3)),"")</f>
        <v/>
      </c>
      <c r="I208" s="37" t="str">
        <f t="shared" si="25"/>
        <v/>
      </c>
      <c r="J208" s="37" t="str">
        <f>IFERROR(SUMIF(Datenbasis!$B:$B,CONCATENATE($C208,J$3),Datenbasis!$S:$S)/COUNTIF(Datenbasis!$B:$B,CONCATENATE($C208,'Tabellarische Auswertung'!J$3)),"")</f>
        <v/>
      </c>
      <c r="K208" s="37" t="str">
        <f>IFERROR(SUMIF(Datenbasis!$B:$B,CONCATENATE($C208,K$3),Datenbasis!$S:$S)/COUNTIF(Datenbasis!$B:$B,CONCATENATE($C208,'Tabellarische Auswertung'!K$3)),"")</f>
        <v/>
      </c>
      <c r="L208" s="37" t="str">
        <f>IFERROR(SUMIF(Datenbasis!$B:$B,CONCATENATE($C208,L$3),Datenbasis!$S:$S)/COUNTIF(Datenbasis!$B:$B,CONCATENATE($C208,'Tabellarische Auswertung'!L$3)),"")</f>
        <v/>
      </c>
      <c r="M208" s="37" t="str">
        <f t="shared" si="26"/>
        <v/>
      </c>
      <c r="N208" s="37" t="str">
        <f>IFERROR(SUMIF(Datenbasis!$B:$B,CONCATENATE($C208,N$3),Datenbasis!$S:$S)/COUNTIF(Datenbasis!$B:$B,CONCATENATE($C208,'Tabellarische Auswertung'!N$3)),"")</f>
        <v/>
      </c>
      <c r="O208" s="37" t="str">
        <f>IFERROR(SUMIF(Datenbasis!$B:$B,CONCATENATE($C208,O$3),Datenbasis!$S:$S)/COUNTIF(Datenbasis!$B:$B,CONCATENATE($C208,'Tabellarische Auswertung'!O$3)),"")</f>
        <v/>
      </c>
      <c r="P208" s="37" t="str">
        <f>IFERROR(SUMIF(Datenbasis!$B:$B,CONCATENATE($C208,P$3),Datenbasis!$S:$S)/COUNTIF(Datenbasis!$B:$B,CONCATENATE($C208,'Tabellarische Auswertung'!P$3)),"")</f>
        <v/>
      </c>
      <c r="Q208" s="37" t="str">
        <f t="shared" si="27"/>
        <v/>
      </c>
      <c r="R208" s="37" t="str">
        <f>IFERROR(SUMIF(Datenbasis!$B:$B,CONCATENATE($C208,R$3),Datenbasis!$S:$S)/COUNTIF(Datenbasis!$B:$B,CONCATENATE($C208,'Tabellarische Auswertung'!R$3)),"")</f>
        <v/>
      </c>
      <c r="S208" s="37" t="str">
        <f>IFERROR(SUMIF(Datenbasis!$B:$B,CONCATENATE($C208,S$3),Datenbasis!$S:$S)/COUNTIF(Datenbasis!$B:$B,CONCATENATE($C208,'Tabellarische Auswertung'!S$3)),"")</f>
        <v/>
      </c>
      <c r="T208" s="37" t="str">
        <f>IFERROR(SUMIF(Datenbasis!$B:$B,CONCATENATE($C208,T$3),Datenbasis!$S:$S)/COUNTIF(Datenbasis!$B:$B,CONCATENATE($C208,'Tabellarische Auswertung'!T$3)),"")</f>
        <v/>
      </c>
      <c r="U208" s="37" t="str">
        <f t="shared" si="28"/>
        <v/>
      </c>
      <c r="V208" s="37" t="str">
        <f>IFERROR(SUMIF(Datenbasis!$B:$B,CONCATENATE($C208,V$3),Datenbasis!$S:$S)/COUNTIF(Datenbasis!$B:$B,CONCATENATE($C208,'Tabellarische Auswertung'!V$3)),"")</f>
        <v/>
      </c>
      <c r="W208" s="37" t="str">
        <f>IFERROR(SUMIF(Datenbasis!$B:$B,CONCATENATE($C208,W$3),Datenbasis!$S:$S)/COUNTIF(Datenbasis!$B:$B,CONCATENATE($C208,'Tabellarische Auswertung'!W$3)),"")</f>
        <v/>
      </c>
      <c r="X208" s="37" t="str">
        <f>IFERROR(SUMIF(Datenbasis!$B:$B,CONCATENATE($C208,X$3),Datenbasis!$S:$S)/COUNTIF(Datenbasis!$B:$B,CONCATENATE($C208,'Tabellarische Auswertung'!X$3)),"")</f>
        <v/>
      </c>
      <c r="Y208" s="37" t="str">
        <f t="shared" si="29"/>
        <v/>
      </c>
      <c r="Z208" s="38" t="str">
        <f t="shared" si="30"/>
        <v/>
      </c>
      <c r="AA208" s="39" t="str">
        <f t="shared" si="32"/>
        <v/>
      </c>
      <c r="AB208" s="39"/>
      <c r="AC208" s="39" t="str">
        <f t="shared" si="31"/>
        <v/>
      </c>
    </row>
    <row r="209" spans="1:29" ht="15" hidden="1">
      <c r="A209" s="35" t="str">
        <f>IF(IFERROR(INDEX(Datenbasis!I:I,MATCH($C209,Datenbasis!$F:$F,0)),"")=0,"",IFERROR(INDEX(Datenbasis!I:I,MATCH($C209,Datenbasis!$F:$F,0)),""))</f>
        <v/>
      </c>
      <c r="B209" s="35" t="str">
        <f>IF(IFERROR(INDEX(Datenbasis!E:E,MATCH($C209,Datenbasis!$F:$F,0)),"")=0,"",IFERROR(INDEX(Datenbasis!E:E,MATCH($C209,Datenbasis!$F:$F,0)),""))</f>
        <v/>
      </c>
      <c r="C209" s="36" t="str">
        <f>+IF(DropDown!B207=0," ",DropDown!B207)</f>
        <v xml:space="preserve"> </v>
      </c>
      <c r="D209" s="36" t="str">
        <f>IF(IFERROR(INDEX(Datenbasis!G:G,MATCH($C209,Datenbasis!$F:$F,0)),"")=0,"",IFERROR(INDEX(Datenbasis!G:G,MATCH($C209,Datenbasis!$F:$F,0)),""))</f>
        <v/>
      </c>
      <c r="E209" s="36" t="str">
        <f>IF(IFERROR(INDEX(Datenbasis!J:J,MATCH($C209,Datenbasis!$F:$F,0)),"")=0,"",IFERROR(INDEX(Datenbasis!J:J,MATCH($C209,Datenbasis!$F:$F,0)),""))</f>
        <v/>
      </c>
      <c r="F209" s="37" t="str">
        <f>IFERROR(SUMIF(Datenbasis!$B:$B,CONCATENATE($C209,F$3),Datenbasis!$S:$S)/COUNTIF(Datenbasis!$B:$B,CONCATENATE($C209,'Tabellarische Auswertung'!F$3)),"")</f>
        <v/>
      </c>
      <c r="G209" s="37" t="str">
        <f>IFERROR(SUMIF(Datenbasis!$B:$B,CONCATENATE($C209,G$3),Datenbasis!$S:$S)/COUNTIF(Datenbasis!$B:$B,CONCATENATE($C209,'Tabellarische Auswertung'!G$3)),"")</f>
        <v/>
      </c>
      <c r="H209" s="37" t="str">
        <f>IFERROR(SUMIF(Datenbasis!$B:$B,CONCATENATE($C209,H$3),Datenbasis!$S:$S)/COUNTIF(Datenbasis!$B:$B,CONCATENATE($C209,'Tabellarische Auswertung'!H$3)),"")</f>
        <v/>
      </c>
      <c r="I209" s="37" t="str">
        <f t="shared" si="25"/>
        <v/>
      </c>
      <c r="J209" s="37" t="str">
        <f>IFERROR(SUMIF(Datenbasis!$B:$B,CONCATENATE($C209,J$3),Datenbasis!$S:$S)/COUNTIF(Datenbasis!$B:$B,CONCATENATE($C209,'Tabellarische Auswertung'!J$3)),"")</f>
        <v/>
      </c>
      <c r="K209" s="37" t="str">
        <f>IFERROR(SUMIF(Datenbasis!$B:$B,CONCATENATE($C209,K$3),Datenbasis!$S:$S)/COUNTIF(Datenbasis!$B:$B,CONCATENATE($C209,'Tabellarische Auswertung'!K$3)),"")</f>
        <v/>
      </c>
      <c r="L209" s="37" t="str">
        <f>IFERROR(SUMIF(Datenbasis!$B:$B,CONCATENATE($C209,L$3),Datenbasis!$S:$S)/COUNTIF(Datenbasis!$B:$B,CONCATENATE($C209,'Tabellarische Auswertung'!L$3)),"")</f>
        <v/>
      </c>
      <c r="M209" s="37" t="str">
        <f t="shared" si="26"/>
        <v/>
      </c>
      <c r="N209" s="37" t="str">
        <f>IFERROR(SUMIF(Datenbasis!$B:$B,CONCATENATE($C209,N$3),Datenbasis!$S:$S)/COUNTIF(Datenbasis!$B:$B,CONCATENATE($C209,'Tabellarische Auswertung'!N$3)),"")</f>
        <v/>
      </c>
      <c r="O209" s="37" t="str">
        <f>IFERROR(SUMIF(Datenbasis!$B:$B,CONCATENATE($C209,O$3),Datenbasis!$S:$S)/COUNTIF(Datenbasis!$B:$B,CONCATENATE($C209,'Tabellarische Auswertung'!O$3)),"")</f>
        <v/>
      </c>
      <c r="P209" s="37" t="str">
        <f>IFERROR(SUMIF(Datenbasis!$B:$B,CONCATENATE($C209,P$3),Datenbasis!$S:$S)/COUNTIF(Datenbasis!$B:$B,CONCATENATE($C209,'Tabellarische Auswertung'!P$3)),"")</f>
        <v/>
      </c>
      <c r="Q209" s="37" t="str">
        <f t="shared" si="27"/>
        <v/>
      </c>
      <c r="R209" s="37" t="str">
        <f>IFERROR(SUMIF(Datenbasis!$B:$B,CONCATENATE($C209,R$3),Datenbasis!$S:$S)/COUNTIF(Datenbasis!$B:$B,CONCATENATE($C209,'Tabellarische Auswertung'!R$3)),"")</f>
        <v/>
      </c>
      <c r="S209" s="37" t="str">
        <f>IFERROR(SUMIF(Datenbasis!$B:$B,CONCATENATE($C209,S$3),Datenbasis!$S:$S)/COUNTIF(Datenbasis!$B:$B,CONCATENATE($C209,'Tabellarische Auswertung'!S$3)),"")</f>
        <v/>
      </c>
      <c r="T209" s="37" t="str">
        <f>IFERROR(SUMIF(Datenbasis!$B:$B,CONCATENATE($C209,T$3),Datenbasis!$S:$S)/COUNTIF(Datenbasis!$B:$B,CONCATENATE($C209,'Tabellarische Auswertung'!T$3)),"")</f>
        <v/>
      </c>
      <c r="U209" s="37" t="str">
        <f t="shared" si="28"/>
        <v/>
      </c>
      <c r="V209" s="37" t="str">
        <f>IFERROR(SUMIF(Datenbasis!$B:$B,CONCATENATE($C209,V$3),Datenbasis!$S:$S)/COUNTIF(Datenbasis!$B:$B,CONCATENATE($C209,'Tabellarische Auswertung'!V$3)),"")</f>
        <v/>
      </c>
      <c r="W209" s="37" t="str">
        <f>IFERROR(SUMIF(Datenbasis!$B:$B,CONCATENATE($C209,W$3),Datenbasis!$S:$S)/COUNTIF(Datenbasis!$B:$B,CONCATENATE($C209,'Tabellarische Auswertung'!W$3)),"")</f>
        <v/>
      </c>
      <c r="X209" s="37" t="str">
        <f>IFERROR(SUMIF(Datenbasis!$B:$B,CONCATENATE($C209,X$3),Datenbasis!$S:$S)/COUNTIF(Datenbasis!$B:$B,CONCATENATE($C209,'Tabellarische Auswertung'!X$3)),"")</f>
        <v/>
      </c>
      <c r="Y209" s="37" t="str">
        <f t="shared" si="29"/>
        <v/>
      </c>
      <c r="Z209" s="38" t="str">
        <f t="shared" si="30"/>
        <v/>
      </c>
      <c r="AA209" s="39" t="str">
        <f t="shared" si="32"/>
        <v/>
      </c>
      <c r="AB209" s="39"/>
      <c r="AC209" s="39" t="str">
        <f t="shared" si="31"/>
        <v/>
      </c>
    </row>
    <row r="210" spans="1:29" ht="15" hidden="1">
      <c r="A210" s="35" t="str">
        <f>IF(IFERROR(INDEX(Datenbasis!I:I,MATCH($C210,Datenbasis!$F:$F,0)),"")=0,"",IFERROR(INDEX(Datenbasis!I:I,MATCH($C210,Datenbasis!$F:$F,0)),""))</f>
        <v/>
      </c>
      <c r="B210" s="35" t="str">
        <f>IF(IFERROR(INDEX(Datenbasis!E:E,MATCH($C210,Datenbasis!$F:$F,0)),"")=0,"",IFERROR(INDEX(Datenbasis!E:E,MATCH($C210,Datenbasis!$F:$F,0)),""))</f>
        <v/>
      </c>
      <c r="C210" s="36" t="str">
        <f>+IF(DropDown!B208=0," ",DropDown!B208)</f>
        <v xml:space="preserve"> </v>
      </c>
      <c r="D210" s="36" t="str">
        <f>IF(IFERROR(INDEX(Datenbasis!G:G,MATCH($C210,Datenbasis!$F:$F,0)),"")=0,"",IFERROR(INDEX(Datenbasis!G:G,MATCH($C210,Datenbasis!$F:$F,0)),""))</f>
        <v/>
      </c>
      <c r="E210" s="36" t="str">
        <f>IF(IFERROR(INDEX(Datenbasis!J:J,MATCH($C210,Datenbasis!$F:$F,0)),"")=0,"",IFERROR(INDEX(Datenbasis!J:J,MATCH($C210,Datenbasis!$F:$F,0)),""))</f>
        <v/>
      </c>
      <c r="F210" s="37" t="str">
        <f>IFERROR(SUMIF(Datenbasis!$B:$B,CONCATENATE($C210,F$3),Datenbasis!$S:$S)/COUNTIF(Datenbasis!$B:$B,CONCATENATE($C210,'Tabellarische Auswertung'!F$3)),"")</f>
        <v/>
      </c>
      <c r="G210" s="37" t="str">
        <f>IFERROR(SUMIF(Datenbasis!$B:$B,CONCATENATE($C210,G$3),Datenbasis!$S:$S)/COUNTIF(Datenbasis!$B:$B,CONCATENATE($C210,'Tabellarische Auswertung'!G$3)),"")</f>
        <v/>
      </c>
      <c r="H210" s="37" t="str">
        <f>IFERROR(SUMIF(Datenbasis!$B:$B,CONCATENATE($C210,H$3),Datenbasis!$S:$S)/COUNTIF(Datenbasis!$B:$B,CONCATENATE($C210,'Tabellarische Auswertung'!H$3)),"")</f>
        <v/>
      </c>
      <c r="I210" s="37" t="str">
        <f t="shared" si="25"/>
        <v/>
      </c>
      <c r="J210" s="37" t="str">
        <f>IFERROR(SUMIF(Datenbasis!$B:$B,CONCATENATE($C210,J$3),Datenbasis!$S:$S)/COUNTIF(Datenbasis!$B:$B,CONCATENATE($C210,'Tabellarische Auswertung'!J$3)),"")</f>
        <v/>
      </c>
      <c r="K210" s="37" t="str">
        <f>IFERROR(SUMIF(Datenbasis!$B:$B,CONCATENATE($C210,K$3),Datenbasis!$S:$S)/COUNTIF(Datenbasis!$B:$B,CONCATENATE($C210,'Tabellarische Auswertung'!K$3)),"")</f>
        <v/>
      </c>
      <c r="L210" s="37" t="str">
        <f>IFERROR(SUMIF(Datenbasis!$B:$B,CONCATENATE($C210,L$3),Datenbasis!$S:$S)/COUNTIF(Datenbasis!$B:$B,CONCATENATE($C210,'Tabellarische Auswertung'!L$3)),"")</f>
        <v/>
      </c>
      <c r="M210" s="37" t="str">
        <f t="shared" si="26"/>
        <v/>
      </c>
      <c r="N210" s="37" t="str">
        <f>IFERROR(SUMIF(Datenbasis!$B:$B,CONCATENATE($C210,N$3),Datenbasis!$S:$S)/COUNTIF(Datenbasis!$B:$B,CONCATENATE($C210,'Tabellarische Auswertung'!N$3)),"")</f>
        <v/>
      </c>
      <c r="O210" s="37" t="str">
        <f>IFERROR(SUMIF(Datenbasis!$B:$B,CONCATENATE($C210,O$3),Datenbasis!$S:$S)/COUNTIF(Datenbasis!$B:$B,CONCATENATE($C210,'Tabellarische Auswertung'!O$3)),"")</f>
        <v/>
      </c>
      <c r="P210" s="37" t="str">
        <f>IFERROR(SUMIF(Datenbasis!$B:$B,CONCATENATE($C210,P$3),Datenbasis!$S:$S)/COUNTIF(Datenbasis!$B:$B,CONCATENATE($C210,'Tabellarische Auswertung'!P$3)),"")</f>
        <v/>
      </c>
      <c r="Q210" s="37" t="str">
        <f t="shared" si="27"/>
        <v/>
      </c>
      <c r="R210" s="37" t="str">
        <f>IFERROR(SUMIF(Datenbasis!$B:$B,CONCATENATE($C210,R$3),Datenbasis!$S:$S)/COUNTIF(Datenbasis!$B:$B,CONCATENATE($C210,'Tabellarische Auswertung'!R$3)),"")</f>
        <v/>
      </c>
      <c r="S210" s="37" t="str">
        <f>IFERROR(SUMIF(Datenbasis!$B:$B,CONCATENATE($C210,S$3),Datenbasis!$S:$S)/COUNTIF(Datenbasis!$B:$B,CONCATENATE($C210,'Tabellarische Auswertung'!S$3)),"")</f>
        <v/>
      </c>
      <c r="T210" s="37" t="str">
        <f>IFERROR(SUMIF(Datenbasis!$B:$B,CONCATENATE($C210,T$3),Datenbasis!$S:$S)/COUNTIF(Datenbasis!$B:$B,CONCATENATE($C210,'Tabellarische Auswertung'!T$3)),"")</f>
        <v/>
      </c>
      <c r="U210" s="37" t="str">
        <f t="shared" si="28"/>
        <v/>
      </c>
      <c r="V210" s="37" t="str">
        <f>IFERROR(SUMIF(Datenbasis!$B:$B,CONCATENATE($C210,V$3),Datenbasis!$S:$S)/COUNTIF(Datenbasis!$B:$B,CONCATENATE($C210,'Tabellarische Auswertung'!V$3)),"")</f>
        <v/>
      </c>
      <c r="W210" s="37" t="str">
        <f>IFERROR(SUMIF(Datenbasis!$B:$B,CONCATENATE($C210,W$3),Datenbasis!$S:$S)/COUNTIF(Datenbasis!$B:$B,CONCATENATE($C210,'Tabellarische Auswertung'!W$3)),"")</f>
        <v/>
      </c>
      <c r="X210" s="37" t="str">
        <f>IFERROR(SUMIF(Datenbasis!$B:$B,CONCATENATE($C210,X$3),Datenbasis!$S:$S)/COUNTIF(Datenbasis!$B:$B,CONCATENATE($C210,'Tabellarische Auswertung'!X$3)),"")</f>
        <v/>
      </c>
      <c r="Y210" s="37" t="str">
        <f t="shared" si="29"/>
        <v/>
      </c>
      <c r="Z210" s="38" t="str">
        <f t="shared" si="30"/>
        <v/>
      </c>
      <c r="AA210" s="39" t="str">
        <f t="shared" si="32"/>
        <v/>
      </c>
      <c r="AB210" s="39"/>
      <c r="AC210" s="39" t="str">
        <f t="shared" si="31"/>
        <v/>
      </c>
    </row>
    <row r="211" spans="1:29" ht="15" hidden="1">
      <c r="A211" s="35" t="str">
        <f>IF(IFERROR(INDEX(Datenbasis!I:I,MATCH($C211,Datenbasis!$F:$F,0)),"")=0,"",IFERROR(INDEX(Datenbasis!I:I,MATCH($C211,Datenbasis!$F:$F,0)),""))</f>
        <v/>
      </c>
      <c r="B211" s="35" t="str">
        <f>IF(IFERROR(INDEX(Datenbasis!E:E,MATCH($C211,Datenbasis!$F:$F,0)),"")=0,"",IFERROR(INDEX(Datenbasis!E:E,MATCH($C211,Datenbasis!$F:$F,0)),""))</f>
        <v/>
      </c>
      <c r="C211" s="36" t="str">
        <f>+IF(DropDown!B209=0," ",DropDown!B209)</f>
        <v xml:space="preserve"> </v>
      </c>
      <c r="D211" s="36" t="str">
        <f>IF(IFERROR(INDEX(Datenbasis!G:G,MATCH($C211,Datenbasis!$F:$F,0)),"")=0,"",IFERROR(INDEX(Datenbasis!G:G,MATCH($C211,Datenbasis!$F:$F,0)),""))</f>
        <v/>
      </c>
      <c r="E211" s="36" t="str">
        <f>IF(IFERROR(INDEX(Datenbasis!J:J,MATCH($C211,Datenbasis!$F:$F,0)),"")=0,"",IFERROR(INDEX(Datenbasis!J:J,MATCH($C211,Datenbasis!$F:$F,0)),""))</f>
        <v/>
      </c>
      <c r="F211" s="37" t="str">
        <f>IFERROR(SUMIF(Datenbasis!$B:$B,CONCATENATE($C211,F$3),Datenbasis!$S:$S)/COUNTIF(Datenbasis!$B:$B,CONCATENATE($C211,'Tabellarische Auswertung'!F$3)),"")</f>
        <v/>
      </c>
      <c r="G211" s="37" t="str">
        <f>IFERROR(SUMIF(Datenbasis!$B:$B,CONCATENATE($C211,G$3),Datenbasis!$S:$S)/COUNTIF(Datenbasis!$B:$B,CONCATENATE($C211,'Tabellarische Auswertung'!G$3)),"")</f>
        <v/>
      </c>
      <c r="H211" s="37" t="str">
        <f>IFERROR(SUMIF(Datenbasis!$B:$B,CONCATENATE($C211,H$3),Datenbasis!$S:$S)/COUNTIF(Datenbasis!$B:$B,CONCATENATE($C211,'Tabellarische Auswertung'!H$3)),"")</f>
        <v/>
      </c>
      <c r="I211" s="37" t="str">
        <f t="shared" si="25"/>
        <v/>
      </c>
      <c r="J211" s="37" t="str">
        <f>IFERROR(SUMIF(Datenbasis!$B:$B,CONCATENATE($C211,J$3),Datenbasis!$S:$S)/COUNTIF(Datenbasis!$B:$B,CONCATENATE($C211,'Tabellarische Auswertung'!J$3)),"")</f>
        <v/>
      </c>
      <c r="K211" s="37" t="str">
        <f>IFERROR(SUMIF(Datenbasis!$B:$B,CONCATENATE($C211,K$3),Datenbasis!$S:$S)/COUNTIF(Datenbasis!$B:$B,CONCATENATE($C211,'Tabellarische Auswertung'!K$3)),"")</f>
        <v/>
      </c>
      <c r="L211" s="37" t="str">
        <f>IFERROR(SUMIF(Datenbasis!$B:$B,CONCATENATE($C211,L$3),Datenbasis!$S:$S)/COUNTIF(Datenbasis!$B:$B,CONCATENATE($C211,'Tabellarische Auswertung'!L$3)),"")</f>
        <v/>
      </c>
      <c r="M211" s="37" t="str">
        <f t="shared" si="26"/>
        <v/>
      </c>
      <c r="N211" s="37" t="str">
        <f>IFERROR(SUMIF(Datenbasis!$B:$B,CONCATENATE($C211,N$3),Datenbasis!$S:$S)/COUNTIF(Datenbasis!$B:$B,CONCATENATE($C211,'Tabellarische Auswertung'!N$3)),"")</f>
        <v/>
      </c>
      <c r="O211" s="37" t="str">
        <f>IFERROR(SUMIF(Datenbasis!$B:$B,CONCATENATE($C211,O$3),Datenbasis!$S:$S)/COUNTIF(Datenbasis!$B:$B,CONCATENATE($C211,'Tabellarische Auswertung'!O$3)),"")</f>
        <v/>
      </c>
      <c r="P211" s="37" t="str">
        <f>IFERROR(SUMIF(Datenbasis!$B:$B,CONCATENATE($C211,P$3),Datenbasis!$S:$S)/COUNTIF(Datenbasis!$B:$B,CONCATENATE($C211,'Tabellarische Auswertung'!P$3)),"")</f>
        <v/>
      </c>
      <c r="Q211" s="37" t="str">
        <f t="shared" si="27"/>
        <v/>
      </c>
      <c r="R211" s="37" t="str">
        <f>IFERROR(SUMIF(Datenbasis!$B:$B,CONCATENATE($C211,R$3),Datenbasis!$S:$S)/COUNTIF(Datenbasis!$B:$B,CONCATENATE($C211,'Tabellarische Auswertung'!R$3)),"")</f>
        <v/>
      </c>
      <c r="S211" s="37" t="str">
        <f>IFERROR(SUMIF(Datenbasis!$B:$B,CONCATENATE($C211,S$3),Datenbasis!$S:$S)/COUNTIF(Datenbasis!$B:$B,CONCATENATE($C211,'Tabellarische Auswertung'!S$3)),"")</f>
        <v/>
      </c>
      <c r="T211" s="37" t="str">
        <f>IFERROR(SUMIF(Datenbasis!$B:$B,CONCATENATE($C211,T$3),Datenbasis!$S:$S)/COUNTIF(Datenbasis!$B:$B,CONCATENATE($C211,'Tabellarische Auswertung'!T$3)),"")</f>
        <v/>
      </c>
      <c r="U211" s="37" t="str">
        <f t="shared" si="28"/>
        <v/>
      </c>
      <c r="V211" s="37" t="str">
        <f>IFERROR(SUMIF(Datenbasis!$B:$B,CONCATENATE($C211,V$3),Datenbasis!$S:$S)/COUNTIF(Datenbasis!$B:$B,CONCATENATE($C211,'Tabellarische Auswertung'!V$3)),"")</f>
        <v/>
      </c>
      <c r="W211" s="37" t="str">
        <f>IFERROR(SUMIF(Datenbasis!$B:$B,CONCATENATE($C211,W$3),Datenbasis!$S:$S)/COUNTIF(Datenbasis!$B:$B,CONCATENATE($C211,'Tabellarische Auswertung'!W$3)),"")</f>
        <v/>
      </c>
      <c r="X211" s="37" t="str">
        <f>IFERROR(SUMIF(Datenbasis!$B:$B,CONCATENATE($C211,X$3),Datenbasis!$S:$S)/COUNTIF(Datenbasis!$B:$B,CONCATENATE($C211,'Tabellarische Auswertung'!X$3)),"")</f>
        <v/>
      </c>
      <c r="Y211" s="37" t="str">
        <f t="shared" si="29"/>
        <v/>
      </c>
      <c r="Z211" s="38" t="str">
        <f t="shared" si="30"/>
        <v/>
      </c>
      <c r="AA211" s="39" t="str">
        <f t="shared" si="32"/>
        <v/>
      </c>
      <c r="AB211" s="39"/>
      <c r="AC211" s="39" t="str">
        <f t="shared" si="31"/>
        <v/>
      </c>
    </row>
    <row r="212" spans="1:29" ht="15" hidden="1">
      <c r="A212" s="35" t="str">
        <f>IF(IFERROR(INDEX(Datenbasis!I:I,MATCH($C212,Datenbasis!$F:$F,0)),"")=0,"",IFERROR(INDEX(Datenbasis!I:I,MATCH($C212,Datenbasis!$F:$F,0)),""))</f>
        <v/>
      </c>
      <c r="B212" s="35" t="str">
        <f>IF(IFERROR(INDEX(Datenbasis!E:E,MATCH($C212,Datenbasis!$F:$F,0)),"")=0,"",IFERROR(INDEX(Datenbasis!E:E,MATCH($C212,Datenbasis!$F:$F,0)),""))</f>
        <v/>
      </c>
      <c r="C212" s="36" t="str">
        <f>+IF(DropDown!B210=0," ",DropDown!B210)</f>
        <v xml:space="preserve"> </v>
      </c>
      <c r="D212" s="36" t="str">
        <f>IF(IFERROR(INDEX(Datenbasis!G:G,MATCH($C212,Datenbasis!$F:$F,0)),"")=0,"",IFERROR(INDEX(Datenbasis!G:G,MATCH($C212,Datenbasis!$F:$F,0)),""))</f>
        <v/>
      </c>
      <c r="E212" s="36" t="str">
        <f>IF(IFERROR(INDEX(Datenbasis!J:J,MATCH($C212,Datenbasis!$F:$F,0)),"")=0,"",IFERROR(INDEX(Datenbasis!J:J,MATCH($C212,Datenbasis!$F:$F,0)),""))</f>
        <v/>
      </c>
      <c r="F212" s="37" t="str">
        <f>IFERROR(SUMIF(Datenbasis!$B:$B,CONCATENATE($C212,F$3),Datenbasis!$S:$S)/COUNTIF(Datenbasis!$B:$B,CONCATENATE($C212,'Tabellarische Auswertung'!F$3)),"")</f>
        <v/>
      </c>
      <c r="G212" s="37" t="str">
        <f>IFERROR(SUMIF(Datenbasis!$B:$B,CONCATENATE($C212,G$3),Datenbasis!$S:$S)/COUNTIF(Datenbasis!$B:$B,CONCATENATE($C212,'Tabellarische Auswertung'!G$3)),"")</f>
        <v/>
      </c>
      <c r="H212" s="37" t="str">
        <f>IFERROR(SUMIF(Datenbasis!$B:$B,CONCATENATE($C212,H$3),Datenbasis!$S:$S)/COUNTIF(Datenbasis!$B:$B,CONCATENATE($C212,'Tabellarische Auswertung'!H$3)),"")</f>
        <v/>
      </c>
      <c r="I212" s="37" t="str">
        <f t="shared" si="25"/>
        <v/>
      </c>
      <c r="J212" s="37" t="str">
        <f>IFERROR(SUMIF(Datenbasis!$B:$B,CONCATENATE($C212,J$3),Datenbasis!$S:$S)/COUNTIF(Datenbasis!$B:$B,CONCATENATE($C212,'Tabellarische Auswertung'!J$3)),"")</f>
        <v/>
      </c>
      <c r="K212" s="37" t="str">
        <f>IFERROR(SUMIF(Datenbasis!$B:$B,CONCATENATE($C212,K$3),Datenbasis!$S:$S)/COUNTIF(Datenbasis!$B:$B,CONCATENATE($C212,'Tabellarische Auswertung'!K$3)),"")</f>
        <v/>
      </c>
      <c r="L212" s="37" t="str">
        <f>IFERROR(SUMIF(Datenbasis!$B:$B,CONCATENATE($C212,L$3),Datenbasis!$S:$S)/COUNTIF(Datenbasis!$B:$B,CONCATENATE($C212,'Tabellarische Auswertung'!L$3)),"")</f>
        <v/>
      </c>
      <c r="M212" s="37" t="str">
        <f t="shared" si="26"/>
        <v/>
      </c>
      <c r="N212" s="37" t="str">
        <f>IFERROR(SUMIF(Datenbasis!$B:$B,CONCATENATE($C212,N$3),Datenbasis!$S:$S)/COUNTIF(Datenbasis!$B:$B,CONCATENATE($C212,'Tabellarische Auswertung'!N$3)),"")</f>
        <v/>
      </c>
      <c r="O212" s="37" t="str">
        <f>IFERROR(SUMIF(Datenbasis!$B:$B,CONCATENATE($C212,O$3),Datenbasis!$S:$S)/COUNTIF(Datenbasis!$B:$B,CONCATENATE($C212,'Tabellarische Auswertung'!O$3)),"")</f>
        <v/>
      </c>
      <c r="P212" s="37" t="str">
        <f>IFERROR(SUMIF(Datenbasis!$B:$B,CONCATENATE($C212,P$3),Datenbasis!$S:$S)/COUNTIF(Datenbasis!$B:$B,CONCATENATE($C212,'Tabellarische Auswertung'!P$3)),"")</f>
        <v/>
      </c>
      <c r="Q212" s="37" t="str">
        <f t="shared" si="27"/>
        <v/>
      </c>
      <c r="R212" s="37" t="str">
        <f>IFERROR(SUMIF(Datenbasis!$B:$B,CONCATENATE($C212,R$3),Datenbasis!$S:$S)/COUNTIF(Datenbasis!$B:$B,CONCATENATE($C212,'Tabellarische Auswertung'!R$3)),"")</f>
        <v/>
      </c>
      <c r="S212" s="37" t="str">
        <f>IFERROR(SUMIF(Datenbasis!$B:$B,CONCATENATE($C212,S$3),Datenbasis!$S:$S)/COUNTIF(Datenbasis!$B:$B,CONCATENATE($C212,'Tabellarische Auswertung'!S$3)),"")</f>
        <v/>
      </c>
      <c r="T212" s="37" t="str">
        <f>IFERROR(SUMIF(Datenbasis!$B:$B,CONCATENATE($C212,T$3),Datenbasis!$S:$S)/COUNTIF(Datenbasis!$B:$B,CONCATENATE($C212,'Tabellarische Auswertung'!T$3)),"")</f>
        <v/>
      </c>
      <c r="U212" s="37" t="str">
        <f t="shared" si="28"/>
        <v/>
      </c>
      <c r="V212" s="37" t="str">
        <f>IFERROR(SUMIF(Datenbasis!$B:$B,CONCATENATE($C212,V$3),Datenbasis!$S:$S)/COUNTIF(Datenbasis!$B:$B,CONCATENATE($C212,'Tabellarische Auswertung'!V$3)),"")</f>
        <v/>
      </c>
      <c r="W212" s="37" t="str">
        <f>IFERROR(SUMIF(Datenbasis!$B:$B,CONCATENATE($C212,W$3),Datenbasis!$S:$S)/COUNTIF(Datenbasis!$B:$B,CONCATENATE($C212,'Tabellarische Auswertung'!W$3)),"")</f>
        <v/>
      </c>
      <c r="X212" s="37" t="str">
        <f>IFERROR(SUMIF(Datenbasis!$B:$B,CONCATENATE($C212,X$3),Datenbasis!$S:$S)/COUNTIF(Datenbasis!$B:$B,CONCATENATE($C212,'Tabellarische Auswertung'!X$3)),"")</f>
        <v/>
      </c>
      <c r="Y212" s="37" t="str">
        <f t="shared" si="29"/>
        <v/>
      </c>
      <c r="Z212" s="38" t="str">
        <f t="shared" si="30"/>
        <v/>
      </c>
      <c r="AA212" s="39" t="str">
        <f t="shared" si="32"/>
        <v/>
      </c>
      <c r="AB212" s="39"/>
      <c r="AC212" s="39" t="str">
        <f t="shared" si="31"/>
        <v/>
      </c>
    </row>
    <row r="213" spans="1:29" ht="15" hidden="1">
      <c r="A213" s="35" t="str">
        <f>IF(IFERROR(INDEX(Datenbasis!I:I,MATCH($C213,Datenbasis!$F:$F,0)),"")=0,"",IFERROR(INDEX(Datenbasis!I:I,MATCH($C213,Datenbasis!$F:$F,0)),""))</f>
        <v/>
      </c>
      <c r="B213" s="35" t="str">
        <f>IF(IFERROR(INDEX(Datenbasis!E:E,MATCH($C213,Datenbasis!$F:$F,0)),"")=0,"",IFERROR(INDEX(Datenbasis!E:E,MATCH($C213,Datenbasis!$F:$F,0)),""))</f>
        <v/>
      </c>
      <c r="C213" s="36" t="str">
        <f>+IF(DropDown!B211=0," ",DropDown!B211)</f>
        <v xml:space="preserve"> </v>
      </c>
      <c r="D213" s="36" t="str">
        <f>IF(IFERROR(INDEX(Datenbasis!G:G,MATCH($C213,Datenbasis!$F:$F,0)),"")=0,"",IFERROR(INDEX(Datenbasis!G:G,MATCH($C213,Datenbasis!$F:$F,0)),""))</f>
        <v/>
      </c>
      <c r="E213" s="36" t="str">
        <f>IF(IFERROR(INDEX(Datenbasis!J:J,MATCH($C213,Datenbasis!$F:$F,0)),"")=0,"",IFERROR(INDEX(Datenbasis!J:J,MATCH($C213,Datenbasis!$F:$F,0)),""))</f>
        <v/>
      </c>
      <c r="F213" s="37" t="str">
        <f>IFERROR(SUMIF(Datenbasis!$B:$B,CONCATENATE($C213,F$3),Datenbasis!$S:$S)/COUNTIF(Datenbasis!$B:$B,CONCATENATE($C213,'Tabellarische Auswertung'!F$3)),"")</f>
        <v/>
      </c>
      <c r="G213" s="37" t="str">
        <f>IFERROR(SUMIF(Datenbasis!$B:$B,CONCATENATE($C213,G$3),Datenbasis!$S:$S)/COUNTIF(Datenbasis!$B:$B,CONCATENATE($C213,'Tabellarische Auswertung'!G$3)),"")</f>
        <v/>
      </c>
      <c r="H213" s="37" t="str">
        <f>IFERROR(SUMIF(Datenbasis!$B:$B,CONCATENATE($C213,H$3),Datenbasis!$S:$S)/COUNTIF(Datenbasis!$B:$B,CONCATENATE($C213,'Tabellarische Auswertung'!H$3)),"")</f>
        <v/>
      </c>
      <c r="I213" s="37" t="str">
        <f t="shared" si="25"/>
        <v/>
      </c>
      <c r="J213" s="37" t="str">
        <f>IFERROR(SUMIF(Datenbasis!$B:$B,CONCATENATE($C213,J$3),Datenbasis!$S:$S)/COUNTIF(Datenbasis!$B:$B,CONCATENATE($C213,'Tabellarische Auswertung'!J$3)),"")</f>
        <v/>
      </c>
      <c r="K213" s="37" t="str">
        <f>IFERROR(SUMIF(Datenbasis!$B:$B,CONCATENATE($C213,K$3),Datenbasis!$S:$S)/COUNTIF(Datenbasis!$B:$B,CONCATENATE($C213,'Tabellarische Auswertung'!K$3)),"")</f>
        <v/>
      </c>
      <c r="L213" s="37" t="str">
        <f>IFERROR(SUMIF(Datenbasis!$B:$B,CONCATENATE($C213,L$3),Datenbasis!$S:$S)/COUNTIF(Datenbasis!$B:$B,CONCATENATE($C213,'Tabellarische Auswertung'!L$3)),"")</f>
        <v/>
      </c>
      <c r="M213" s="37" t="str">
        <f t="shared" si="26"/>
        <v/>
      </c>
      <c r="N213" s="37" t="str">
        <f>IFERROR(SUMIF(Datenbasis!$B:$B,CONCATENATE($C213,N$3),Datenbasis!$S:$S)/COUNTIF(Datenbasis!$B:$B,CONCATENATE($C213,'Tabellarische Auswertung'!N$3)),"")</f>
        <v/>
      </c>
      <c r="O213" s="37" t="str">
        <f>IFERROR(SUMIF(Datenbasis!$B:$B,CONCATENATE($C213,O$3),Datenbasis!$S:$S)/COUNTIF(Datenbasis!$B:$B,CONCATENATE($C213,'Tabellarische Auswertung'!O$3)),"")</f>
        <v/>
      </c>
      <c r="P213" s="37" t="str">
        <f>IFERROR(SUMIF(Datenbasis!$B:$B,CONCATENATE($C213,P$3),Datenbasis!$S:$S)/COUNTIF(Datenbasis!$B:$B,CONCATENATE($C213,'Tabellarische Auswertung'!P$3)),"")</f>
        <v/>
      </c>
      <c r="Q213" s="37" t="str">
        <f t="shared" si="27"/>
        <v/>
      </c>
      <c r="R213" s="37" t="str">
        <f>IFERROR(SUMIF(Datenbasis!$B:$B,CONCATENATE($C213,R$3),Datenbasis!$S:$S)/COUNTIF(Datenbasis!$B:$B,CONCATENATE($C213,'Tabellarische Auswertung'!R$3)),"")</f>
        <v/>
      </c>
      <c r="S213" s="37" t="str">
        <f>IFERROR(SUMIF(Datenbasis!$B:$B,CONCATENATE($C213,S$3),Datenbasis!$S:$S)/COUNTIF(Datenbasis!$B:$B,CONCATENATE($C213,'Tabellarische Auswertung'!S$3)),"")</f>
        <v/>
      </c>
      <c r="T213" s="37" t="str">
        <f>IFERROR(SUMIF(Datenbasis!$B:$B,CONCATENATE($C213,T$3),Datenbasis!$S:$S)/COUNTIF(Datenbasis!$B:$B,CONCATENATE($C213,'Tabellarische Auswertung'!T$3)),"")</f>
        <v/>
      </c>
      <c r="U213" s="37" t="str">
        <f t="shared" si="28"/>
        <v/>
      </c>
      <c r="V213" s="37" t="str">
        <f>IFERROR(SUMIF(Datenbasis!$B:$B,CONCATENATE($C213,V$3),Datenbasis!$S:$S)/COUNTIF(Datenbasis!$B:$B,CONCATENATE($C213,'Tabellarische Auswertung'!V$3)),"")</f>
        <v/>
      </c>
      <c r="W213" s="37" t="str">
        <f>IFERROR(SUMIF(Datenbasis!$B:$B,CONCATENATE($C213,W$3),Datenbasis!$S:$S)/COUNTIF(Datenbasis!$B:$B,CONCATENATE($C213,'Tabellarische Auswertung'!W$3)),"")</f>
        <v/>
      </c>
      <c r="X213" s="37" t="str">
        <f>IFERROR(SUMIF(Datenbasis!$B:$B,CONCATENATE($C213,X$3),Datenbasis!$S:$S)/COUNTIF(Datenbasis!$B:$B,CONCATENATE($C213,'Tabellarische Auswertung'!X$3)),"")</f>
        <v/>
      </c>
      <c r="Y213" s="37" t="str">
        <f t="shared" si="29"/>
        <v/>
      </c>
      <c r="Z213" s="38" t="str">
        <f t="shared" si="30"/>
        <v/>
      </c>
      <c r="AA213" s="39" t="str">
        <f t="shared" si="32"/>
        <v/>
      </c>
      <c r="AB213" s="39"/>
      <c r="AC213" s="39" t="str">
        <f t="shared" si="31"/>
        <v/>
      </c>
    </row>
    <row r="214" spans="1:29" ht="15" hidden="1">
      <c r="A214" s="35" t="str">
        <f>IF(IFERROR(INDEX(Datenbasis!I:I,MATCH($C214,Datenbasis!$F:$F,0)),"")=0,"",IFERROR(INDEX(Datenbasis!I:I,MATCH($C214,Datenbasis!$F:$F,0)),""))</f>
        <v/>
      </c>
      <c r="B214" s="35" t="str">
        <f>IF(IFERROR(INDEX(Datenbasis!E:E,MATCH($C214,Datenbasis!$F:$F,0)),"")=0,"",IFERROR(INDEX(Datenbasis!E:E,MATCH($C214,Datenbasis!$F:$F,0)),""))</f>
        <v/>
      </c>
      <c r="C214" s="36" t="str">
        <f>+IF(DropDown!B212=0," ",DropDown!B212)</f>
        <v xml:space="preserve"> </v>
      </c>
      <c r="D214" s="36" t="str">
        <f>IF(IFERROR(INDEX(Datenbasis!G:G,MATCH($C214,Datenbasis!$F:$F,0)),"")=0,"",IFERROR(INDEX(Datenbasis!G:G,MATCH($C214,Datenbasis!$F:$F,0)),""))</f>
        <v/>
      </c>
      <c r="E214" s="36" t="str">
        <f>IF(IFERROR(INDEX(Datenbasis!J:J,MATCH($C214,Datenbasis!$F:$F,0)),"")=0,"",IFERROR(INDEX(Datenbasis!J:J,MATCH($C214,Datenbasis!$F:$F,0)),""))</f>
        <v/>
      </c>
      <c r="F214" s="37" t="str">
        <f>IFERROR(SUMIF(Datenbasis!$B:$B,CONCATENATE($C214,F$3),Datenbasis!$S:$S)/COUNTIF(Datenbasis!$B:$B,CONCATENATE($C214,'Tabellarische Auswertung'!F$3)),"")</f>
        <v/>
      </c>
      <c r="G214" s="37" t="str">
        <f>IFERROR(SUMIF(Datenbasis!$B:$B,CONCATENATE($C214,G$3),Datenbasis!$S:$S)/COUNTIF(Datenbasis!$B:$B,CONCATENATE($C214,'Tabellarische Auswertung'!G$3)),"")</f>
        <v/>
      </c>
      <c r="H214" s="37" t="str">
        <f>IFERROR(SUMIF(Datenbasis!$B:$B,CONCATENATE($C214,H$3),Datenbasis!$S:$S)/COUNTIF(Datenbasis!$B:$B,CONCATENATE($C214,'Tabellarische Auswertung'!H$3)),"")</f>
        <v/>
      </c>
      <c r="I214" s="37" t="str">
        <f t="shared" si="25"/>
        <v/>
      </c>
      <c r="J214" s="37" t="str">
        <f>IFERROR(SUMIF(Datenbasis!$B:$B,CONCATENATE($C214,J$3),Datenbasis!$S:$S)/COUNTIF(Datenbasis!$B:$B,CONCATENATE($C214,'Tabellarische Auswertung'!J$3)),"")</f>
        <v/>
      </c>
      <c r="K214" s="37" t="str">
        <f>IFERROR(SUMIF(Datenbasis!$B:$B,CONCATENATE($C214,K$3),Datenbasis!$S:$S)/COUNTIF(Datenbasis!$B:$B,CONCATENATE($C214,'Tabellarische Auswertung'!K$3)),"")</f>
        <v/>
      </c>
      <c r="L214" s="37" t="str">
        <f>IFERROR(SUMIF(Datenbasis!$B:$B,CONCATENATE($C214,L$3),Datenbasis!$S:$S)/COUNTIF(Datenbasis!$B:$B,CONCATENATE($C214,'Tabellarische Auswertung'!L$3)),"")</f>
        <v/>
      </c>
      <c r="M214" s="37" t="str">
        <f t="shared" si="26"/>
        <v/>
      </c>
      <c r="N214" s="37" t="str">
        <f>IFERROR(SUMIF(Datenbasis!$B:$B,CONCATENATE($C214,N$3),Datenbasis!$S:$S)/COUNTIF(Datenbasis!$B:$B,CONCATENATE($C214,'Tabellarische Auswertung'!N$3)),"")</f>
        <v/>
      </c>
      <c r="O214" s="37" t="str">
        <f>IFERROR(SUMIF(Datenbasis!$B:$B,CONCATENATE($C214,O$3),Datenbasis!$S:$S)/COUNTIF(Datenbasis!$B:$B,CONCATENATE($C214,'Tabellarische Auswertung'!O$3)),"")</f>
        <v/>
      </c>
      <c r="P214" s="37" t="str">
        <f>IFERROR(SUMIF(Datenbasis!$B:$B,CONCATENATE($C214,P$3),Datenbasis!$S:$S)/COUNTIF(Datenbasis!$B:$B,CONCATENATE($C214,'Tabellarische Auswertung'!P$3)),"")</f>
        <v/>
      </c>
      <c r="Q214" s="37" t="str">
        <f t="shared" si="27"/>
        <v/>
      </c>
      <c r="R214" s="37" t="str">
        <f>IFERROR(SUMIF(Datenbasis!$B:$B,CONCATENATE($C214,R$3),Datenbasis!$S:$S)/COUNTIF(Datenbasis!$B:$B,CONCATENATE($C214,'Tabellarische Auswertung'!R$3)),"")</f>
        <v/>
      </c>
      <c r="S214" s="37" t="str">
        <f>IFERROR(SUMIF(Datenbasis!$B:$B,CONCATENATE($C214,S$3),Datenbasis!$S:$S)/COUNTIF(Datenbasis!$B:$B,CONCATENATE($C214,'Tabellarische Auswertung'!S$3)),"")</f>
        <v/>
      </c>
      <c r="T214" s="37" t="str">
        <f>IFERROR(SUMIF(Datenbasis!$B:$B,CONCATENATE($C214,T$3),Datenbasis!$S:$S)/COUNTIF(Datenbasis!$B:$B,CONCATENATE($C214,'Tabellarische Auswertung'!T$3)),"")</f>
        <v/>
      </c>
      <c r="U214" s="37" t="str">
        <f t="shared" si="28"/>
        <v/>
      </c>
      <c r="V214" s="37" t="str">
        <f>IFERROR(SUMIF(Datenbasis!$B:$B,CONCATENATE($C214,V$3),Datenbasis!$S:$S)/COUNTIF(Datenbasis!$B:$B,CONCATENATE($C214,'Tabellarische Auswertung'!V$3)),"")</f>
        <v/>
      </c>
      <c r="W214" s="37" t="str">
        <f>IFERROR(SUMIF(Datenbasis!$B:$B,CONCATENATE($C214,W$3),Datenbasis!$S:$S)/COUNTIF(Datenbasis!$B:$B,CONCATENATE($C214,'Tabellarische Auswertung'!W$3)),"")</f>
        <v/>
      </c>
      <c r="X214" s="37" t="str">
        <f>IFERROR(SUMIF(Datenbasis!$B:$B,CONCATENATE($C214,X$3),Datenbasis!$S:$S)/COUNTIF(Datenbasis!$B:$B,CONCATENATE($C214,'Tabellarische Auswertung'!X$3)),"")</f>
        <v/>
      </c>
      <c r="Y214" s="37" t="str">
        <f t="shared" si="29"/>
        <v/>
      </c>
      <c r="Z214" s="38" t="str">
        <f t="shared" si="30"/>
        <v/>
      </c>
      <c r="AA214" s="39" t="str">
        <f t="shared" si="32"/>
        <v/>
      </c>
      <c r="AB214" s="39"/>
      <c r="AC214" s="39" t="str">
        <f t="shared" si="31"/>
        <v/>
      </c>
    </row>
    <row r="215" spans="1:29" ht="15" hidden="1">
      <c r="A215" s="35" t="str">
        <f>IF(IFERROR(INDEX(Datenbasis!I:I,MATCH($C215,Datenbasis!$F:$F,0)),"")=0,"",IFERROR(INDEX(Datenbasis!I:I,MATCH($C215,Datenbasis!$F:$F,0)),""))</f>
        <v/>
      </c>
      <c r="B215" s="35" t="str">
        <f>IF(IFERROR(INDEX(Datenbasis!E:E,MATCH($C215,Datenbasis!$F:$F,0)),"")=0,"",IFERROR(INDEX(Datenbasis!E:E,MATCH($C215,Datenbasis!$F:$F,0)),""))</f>
        <v/>
      </c>
      <c r="C215" s="36" t="str">
        <f>+IF(DropDown!B213=0," ",DropDown!B213)</f>
        <v xml:space="preserve"> </v>
      </c>
      <c r="D215" s="36" t="str">
        <f>IF(IFERROR(INDEX(Datenbasis!G:G,MATCH($C215,Datenbasis!$F:$F,0)),"")=0,"",IFERROR(INDEX(Datenbasis!G:G,MATCH($C215,Datenbasis!$F:$F,0)),""))</f>
        <v/>
      </c>
      <c r="E215" s="36" t="str">
        <f>IF(IFERROR(INDEX(Datenbasis!J:J,MATCH($C215,Datenbasis!$F:$F,0)),"")=0,"",IFERROR(INDEX(Datenbasis!J:J,MATCH($C215,Datenbasis!$F:$F,0)),""))</f>
        <v/>
      </c>
      <c r="F215" s="37" t="str">
        <f>IFERROR(SUMIF(Datenbasis!$B:$B,CONCATENATE($C215,F$3),Datenbasis!$S:$S)/COUNTIF(Datenbasis!$B:$B,CONCATENATE($C215,'Tabellarische Auswertung'!F$3)),"")</f>
        <v/>
      </c>
      <c r="G215" s="37" t="str">
        <f>IFERROR(SUMIF(Datenbasis!$B:$B,CONCATENATE($C215,G$3),Datenbasis!$S:$S)/COUNTIF(Datenbasis!$B:$B,CONCATENATE($C215,'Tabellarische Auswertung'!G$3)),"")</f>
        <v/>
      </c>
      <c r="H215" s="37" t="str">
        <f>IFERROR(SUMIF(Datenbasis!$B:$B,CONCATENATE($C215,H$3),Datenbasis!$S:$S)/COUNTIF(Datenbasis!$B:$B,CONCATENATE($C215,'Tabellarische Auswertung'!H$3)),"")</f>
        <v/>
      </c>
      <c r="I215" s="37" t="str">
        <f t="shared" si="25"/>
        <v/>
      </c>
      <c r="J215" s="37" t="str">
        <f>IFERROR(SUMIF(Datenbasis!$B:$B,CONCATENATE($C215,J$3),Datenbasis!$S:$S)/COUNTIF(Datenbasis!$B:$B,CONCATENATE($C215,'Tabellarische Auswertung'!J$3)),"")</f>
        <v/>
      </c>
      <c r="K215" s="37" t="str">
        <f>IFERROR(SUMIF(Datenbasis!$B:$B,CONCATENATE($C215,K$3),Datenbasis!$S:$S)/COUNTIF(Datenbasis!$B:$B,CONCATENATE($C215,'Tabellarische Auswertung'!K$3)),"")</f>
        <v/>
      </c>
      <c r="L215" s="37" t="str">
        <f>IFERROR(SUMIF(Datenbasis!$B:$B,CONCATENATE($C215,L$3),Datenbasis!$S:$S)/COUNTIF(Datenbasis!$B:$B,CONCATENATE($C215,'Tabellarische Auswertung'!L$3)),"")</f>
        <v/>
      </c>
      <c r="M215" s="37" t="str">
        <f t="shared" si="26"/>
        <v/>
      </c>
      <c r="N215" s="37" t="str">
        <f>IFERROR(SUMIF(Datenbasis!$B:$B,CONCATENATE($C215,N$3),Datenbasis!$S:$S)/COUNTIF(Datenbasis!$B:$B,CONCATENATE($C215,'Tabellarische Auswertung'!N$3)),"")</f>
        <v/>
      </c>
      <c r="O215" s="37" t="str">
        <f>IFERROR(SUMIF(Datenbasis!$B:$B,CONCATENATE($C215,O$3),Datenbasis!$S:$S)/COUNTIF(Datenbasis!$B:$B,CONCATENATE($C215,'Tabellarische Auswertung'!O$3)),"")</f>
        <v/>
      </c>
      <c r="P215" s="37" t="str">
        <f>IFERROR(SUMIF(Datenbasis!$B:$B,CONCATENATE($C215,P$3),Datenbasis!$S:$S)/COUNTIF(Datenbasis!$B:$B,CONCATENATE($C215,'Tabellarische Auswertung'!P$3)),"")</f>
        <v/>
      </c>
      <c r="Q215" s="37" t="str">
        <f t="shared" si="27"/>
        <v/>
      </c>
      <c r="R215" s="37" t="str">
        <f>IFERROR(SUMIF(Datenbasis!$B:$B,CONCATENATE($C215,R$3),Datenbasis!$S:$S)/COUNTIF(Datenbasis!$B:$B,CONCATENATE($C215,'Tabellarische Auswertung'!R$3)),"")</f>
        <v/>
      </c>
      <c r="S215" s="37" t="str">
        <f>IFERROR(SUMIF(Datenbasis!$B:$B,CONCATENATE($C215,S$3),Datenbasis!$S:$S)/COUNTIF(Datenbasis!$B:$B,CONCATENATE($C215,'Tabellarische Auswertung'!S$3)),"")</f>
        <v/>
      </c>
      <c r="T215" s="37" t="str">
        <f>IFERROR(SUMIF(Datenbasis!$B:$B,CONCATENATE($C215,T$3),Datenbasis!$S:$S)/COUNTIF(Datenbasis!$B:$B,CONCATENATE($C215,'Tabellarische Auswertung'!T$3)),"")</f>
        <v/>
      </c>
      <c r="U215" s="37" t="str">
        <f t="shared" si="28"/>
        <v/>
      </c>
      <c r="V215" s="37" t="str">
        <f>IFERROR(SUMIF(Datenbasis!$B:$B,CONCATENATE($C215,V$3),Datenbasis!$S:$S)/COUNTIF(Datenbasis!$B:$B,CONCATENATE($C215,'Tabellarische Auswertung'!V$3)),"")</f>
        <v/>
      </c>
      <c r="W215" s="37" t="str">
        <f>IFERROR(SUMIF(Datenbasis!$B:$B,CONCATENATE($C215,W$3),Datenbasis!$S:$S)/COUNTIF(Datenbasis!$B:$B,CONCATENATE($C215,'Tabellarische Auswertung'!W$3)),"")</f>
        <v/>
      </c>
      <c r="X215" s="37" t="str">
        <f>IFERROR(SUMIF(Datenbasis!$B:$B,CONCATENATE($C215,X$3),Datenbasis!$S:$S)/COUNTIF(Datenbasis!$B:$B,CONCATENATE($C215,'Tabellarische Auswertung'!X$3)),"")</f>
        <v/>
      </c>
      <c r="Y215" s="37" t="str">
        <f t="shared" si="29"/>
        <v/>
      </c>
      <c r="Z215" s="38" t="str">
        <f t="shared" si="30"/>
        <v/>
      </c>
      <c r="AA215" s="39" t="str">
        <f t="shared" si="32"/>
        <v/>
      </c>
      <c r="AB215" s="39"/>
      <c r="AC215" s="39" t="str">
        <f t="shared" si="31"/>
        <v/>
      </c>
    </row>
    <row r="216" spans="1:29" ht="15" hidden="1">
      <c r="A216" s="35" t="str">
        <f>IF(IFERROR(INDEX(Datenbasis!I:I,MATCH($C216,Datenbasis!$F:$F,0)),"")=0,"",IFERROR(INDEX(Datenbasis!I:I,MATCH($C216,Datenbasis!$F:$F,0)),""))</f>
        <v/>
      </c>
      <c r="B216" s="35" t="str">
        <f>IF(IFERROR(INDEX(Datenbasis!E:E,MATCH($C216,Datenbasis!$F:$F,0)),"")=0,"",IFERROR(INDEX(Datenbasis!E:E,MATCH($C216,Datenbasis!$F:$F,0)),""))</f>
        <v/>
      </c>
      <c r="C216" s="36" t="str">
        <f>+IF(DropDown!B214=0," ",DropDown!B214)</f>
        <v xml:space="preserve"> </v>
      </c>
      <c r="D216" s="36" t="str">
        <f>IF(IFERROR(INDEX(Datenbasis!G:G,MATCH($C216,Datenbasis!$F:$F,0)),"")=0,"",IFERROR(INDEX(Datenbasis!G:G,MATCH($C216,Datenbasis!$F:$F,0)),""))</f>
        <v/>
      </c>
      <c r="E216" s="36" t="str">
        <f>IF(IFERROR(INDEX(Datenbasis!J:J,MATCH($C216,Datenbasis!$F:$F,0)),"")=0,"",IFERROR(INDEX(Datenbasis!J:J,MATCH($C216,Datenbasis!$F:$F,0)),""))</f>
        <v/>
      </c>
      <c r="F216" s="37" t="str">
        <f>IFERROR(SUMIF(Datenbasis!$B:$B,CONCATENATE($C216,F$3),Datenbasis!$S:$S)/COUNTIF(Datenbasis!$B:$B,CONCATENATE($C216,'Tabellarische Auswertung'!F$3)),"")</f>
        <v/>
      </c>
      <c r="G216" s="37" t="str">
        <f>IFERROR(SUMIF(Datenbasis!$B:$B,CONCATENATE($C216,G$3),Datenbasis!$S:$S)/COUNTIF(Datenbasis!$B:$B,CONCATENATE($C216,'Tabellarische Auswertung'!G$3)),"")</f>
        <v/>
      </c>
      <c r="H216" s="37" t="str">
        <f>IFERROR(SUMIF(Datenbasis!$B:$B,CONCATENATE($C216,H$3),Datenbasis!$S:$S)/COUNTIF(Datenbasis!$B:$B,CONCATENATE($C216,'Tabellarische Auswertung'!H$3)),"")</f>
        <v/>
      </c>
      <c r="I216" s="37" t="str">
        <f t="shared" si="25"/>
        <v/>
      </c>
      <c r="J216" s="37" t="str">
        <f>IFERROR(SUMIF(Datenbasis!$B:$B,CONCATENATE($C216,J$3),Datenbasis!$S:$S)/COUNTIF(Datenbasis!$B:$B,CONCATENATE($C216,'Tabellarische Auswertung'!J$3)),"")</f>
        <v/>
      </c>
      <c r="K216" s="37" t="str">
        <f>IFERROR(SUMIF(Datenbasis!$B:$B,CONCATENATE($C216,K$3),Datenbasis!$S:$S)/COUNTIF(Datenbasis!$B:$B,CONCATENATE($C216,'Tabellarische Auswertung'!K$3)),"")</f>
        <v/>
      </c>
      <c r="L216" s="37" t="str">
        <f>IFERROR(SUMIF(Datenbasis!$B:$B,CONCATENATE($C216,L$3),Datenbasis!$S:$S)/COUNTIF(Datenbasis!$B:$B,CONCATENATE($C216,'Tabellarische Auswertung'!L$3)),"")</f>
        <v/>
      </c>
      <c r="M216" s="37" t="str">
        <f t="shared" si="26"/>
        <v/>
      </c>
      <c r="N216" s="37" t="str">
        <f>IFERROR(SUMIF(Datenbasis!$B:$B,CONCATENATE($C216,N$3),Datenbasis!$S:$S)/COUNTIF(Datenbasis!$B:$B,CONCATENATE($C216,'Tabellarische Auswertung'!N$3)),"")</f>
        <v/>
      </c>
      <c r="O216" s="37" t="str">
        <f>IFERROR(SUMIF(Datenbasis!$B:$B,CONCATENATE($C216,O$3),Datenbasis!$S:$S)/COUNTIF(Datenbasis!$B:$B,CONCATENATE($C216,'Tabellarische Auswertung'!O$3)),"")</f>
        <v/>
      </c>
      <c r="P216" s="37" t="str">
        <f>IFERROR(SUMIF(Datenbasis!$B:$B,CONCATENATE($C216,P$3),Datenbasis!$S:$S)/COUNTIF(Datenbasis!$B:$B,CONCATENATE($C216,'Tabellarische Auswertung'!P$3)),"")</f>
        <v/>
      </c>
      <c r="Q216" s="37" t="str">
        <f t="shared" si="27"/>
        <v/>
      </c>
      <c r="R216" s="37" t="str">
        <f>IFERROR(SUMIF(Datenbasis!$B:$B,CONCATENATE($C216,R$3),Datenbasis!$S:$S)/COUNTIF(Datenbasis!$B:$B,CONCATENATE($C216,'Tabellarische Auswertung'!R$3)),"")</f>
        <v/>
      </c>
      <c r="S216" s="37" t="str">
        <f>IFERROR(SUMIF(Datenbasis!$B:$B,CONCATENATE($C216,S$3),Datenbasis!$S:$S)/COUNTIF(Datenbasis!$B:$B,CONCATENATE($C216,'Tabellarische Auswertung'!S$3)),"")</f>
        <v/>
      </c>
      <c r="T216" s="37" t="str">
        <f>IFERROR(SUMIF(Datenbasis!$B:$B,CONCATENATE($C216,T$3),Datenbasis!$S:$S)/COUNTIF(Datenbasis!$B:$B,CONCATENATE($C216,'Tabellarische Auswertung'!T$3)),"")</f>
        <v/>
      </c>
      <c r="U216" s="37" t="str">
        <f t="shared" si="28"/>
        <v/>
      </c>
      <c r="V216" s="37" t="str">
        <f>IFERROR(SUMIF(Datenbasis!$B:$B,CONCATENATE($C216,V$3),Datenbasis!$S:$S)/COUNTIF(Datenbasis!$B:$B,CONCATENATE($C216,'Tabellarische Auswertung'!V$3)),"")</f>
        <v/>
      </c>
      <c r="W216" s="37" t="str">
        <f>IFERROR(SUMIF(Datenbasis!$B:$B,CONCATENATE($C216,W$3),Datenbasis!$S:$S)/COUNTIF(Datenbasis!$B:$B,CONCATENATE($C216,'Tabellarische Auswertung'!W$3)),"")</f>
        <v/>
      </c>
      <c r="X216" s="37" t="str">
        <f>IFERROR(SUMIF(Datenbasis!$B:$B,CONCATENATE($C216,X$3),Datenbasis!$S:$S)/COUNTIF(Datenbasis!$B:$B,CONCATENATE($C216,'Tabellarische Auswertung'!X$3)),"")</f>
        <v/>
      </c>
      <c r="Y216" s="37" t="str">
        <f t="shared" si="29"/>
        <v/>
      </c>
      <c r="Z216" s="38" t="str">
        <f t="shared" si="30"/>
        <v/>
      </c>
      <c r="AA216" s="39" t="str">
        <f t="shared" si="32"/>
        <v/>
      </c>
      <c r="AB216" s="39"/>
      <c r="AC216" s="39" t="str">
        <f t="shared" si="31"/>
        <v/>
      </c>
    </row>
    <row r="217" spans="1:29" ht="15" hidden="1">
      <c r="A217" s="35" t="str">
        <f>IF(IFERROR(INDEX(Datenbasis!I:I,MATCH($C217,Datenbasis!$F:$F,0)),"")=0,"",IFERROR(INDEX(Datenbasis!I:I,MATCH($C217,Datenbasis!$F:$F,0)),""))</f>
        <v/>
      </c>
      <c r="B217" s="35" t="str">
        <f>IF(IFERROR(INDEX(Datenbasis!E:E,MATCH($C217,Datenbasis!$F:$F,0)),"")=0,"",IFERROR(INDEX(Datenbasis!E:E,MATCH($C217,Datenbasis!$F:$F,0)),""))</f>
        <v/>
      </c>
      <c r="C217" s="36" t="str">
        <f>+IF(DropDown!B215=0," ",DropDown!B215)</f>
        <v xml:space="preserve"> </v>
      </c>
      <c r="D217" s="36" t="str">
        <f>IF(IFERROR(INDEX(Datenbasis!G:G,MATCH($C217,Datenbasis!$F:$F,0)),"")=0,"",IFERROR(INDEX(Datenbasis!G:G,MATCH($C217,Datenbasis!$F:$F,0)),""))</f>
        <v/>
      </c>
      <c r="E217" s="36" t="str">
        <f>IF(IFERROR(INDEX(Datenbasis!J:J,MATCH($C217,Datenbasis!$F:$F,0)),"")=0,"",IFERROR(INDEX(Datenbasis!J:J,MATCH($C217,Datenbasis!$F:$F,0)),""))</f>
        <v/>
      </c>
      <c r="F217" s="37" t="str">
        <f>IFERROR(SUMIF(Datenbasis!$B:$B,CONCATENATE($C217,F$3),Datenbasis!$S:$S)/COUNTIF(Datenbasis!$B:$B,CONCATENATE($C217,'Tabellarische Auswertung'!F$3)),"")</f>
        <v/>
      </c>
      <c r="G217" s="37" t="str">
        <f>IFERROR(SUMIF(Datenbasis!$B:$B,CONCATENATE($C217,G$3),Datenbasis!$S:$S)/COUNTIF(Datenbasis!$B:$B,CONCATENATE($C217,'Tabellarische Auswertung'!G$3)),"")</f>
        <v/>
      </c>
      <c r="H217" s="37" t="str">
        <f>IFERROR(SUMIF(Datenbasis!$B:$B,CONCATENATE($C217,H$3),Datenbasis!$S:$S)/COUNTIF(Datenbasis!$B:$B,CONCATENATE($C217,'Tabellarische Auswertung'!H$3)),"")</f>
        <v/>
      </c>
      <c r="I217" s="37" t="str">
        <f t="shared" si="25"/>
        <v/>
      </c>
      <c r="J217" s="37" t="str">
        <f>IFERROR(SUMIF(Datenbasis!$B:$B,CONCATENATE($C217,J$3),Datenbasis!$S:$S)/COUNTIF(Datenbasis!$B:$B,CONCATENATE($C217,'Tabellarische Auswertung'!J$3)),"")</f>
        <v/>
      </c>
      <c r="K217" s="37" t="str">
        <f>IFERROR(SUMIF(Datenbasis!$B:$B,CONCATENATE($C217,K$3),Datenbasis!$S:$S)/COUNTIF(Datenbasis!$B:$B,CONCATENATE($C217,'Tabellarische Auswertung'!K$3)),"")</f>
        <v/>
      </c>
      <c r="L217" s="37" t="str">
        <f>IFERROR(SUMIF(Datenbasis!$B:$B,CONCATENATE($C217,L$3),Datenbasis!$S:$S)/COUNTIF(Datenbasis!$B:$B,CONCATENATE($C217,'Tabellarische Auswertung'!L$3)),"")</f>
        <v/>
      </c>
      <c r="M217" s="37" t="str">
        <f t="shared" si="26"/>
        <v/>
      </c>
      <c r="N217" s="37" t="str">
        <f>IFERROR(SUMIF(Datenbasis!$B:$B,CONCATENATE($C217,N$3),Datenbasis!$S:$S)/COUNTIF(Datenbasis!$B:$B,CONCATENATE($C217,'Tabellarische Auswertung'!N$3)),"")</f>
        <v/>
      </c>
      <c r="O217" s="37" t="str">
        <f>IFERROR(SUMIF(Datenbasis!$B:$B,CONCATENATE($C217,O$3),Datenbasis!$S:$S)/COUNTIF(Datenbasis!$B:$B,CONCATENATE($C217,'Tabellarische Auswertung'!O$3)),"")</f>
        <v/>
      </c>
      <c r="P217" s="37" t="str">
        <f>IFERROR(SUMIF(Datenbasis!$B:$B,CONCATENATE($C217,P$3),Datenbasis!$S:$S)/COUNTIF(Datenbasis!$B:$B,CONCATENATE($C217,'Tabellarische Auswertung'!P$3)),"")</f>
        <v/>
      </c>
      <c r="Q217" s="37" t="str">
        <f t="shared" si="27"/>
        <v/>
      </c>
      <c r="R217" s="37" t="str">
        <f>IFERROR(SUMIF(Datenbasis!$B:$B,CONCATENATE($C217,R$3),Datenbasis!$S:$S)/COUNTIF(Datenbasis!$B:$B,CONCATENATE($C217,'Tabellarische Auswertung'!R$3)),"")</f>
        <v/>
      </c>
      <c r="S217" s="37" t="str">
        <f>IFERROR(SUMIF(Datenbasis!$B:$B,CONCATENATE($C217,S$3),Datenbasis!$S:$S)/COUNTIF(Datenbasis!$B:$B,CONCATENATE($C217,'Tabellarische Auswertung'!S$3)),"")</f>
        <v/>
      </c>
      <c r="T217" s="37" t="str">
        <f>IFERROR(SUMIF(Datenbasis!$B:$B,CONCATENATE($C217,T$3),Datenbasis!$S:$S)/COUNTIF(Datenbasis!$B:$B,CONCATENATE($C217,'Tabellarische Auswertung'!T$3)),"")</f>
        <v/>
      </c>
      <c r="U217" s="37" t="str">
        <f t="shared" si="28"/>
        <v/>
      </c>
      <c r="V217" s="37" t="str">
        <f>IFERROR(SUMIF(Datenbasis!$B:$B,CONCATENATE($C217,V$3),Datenbasis!$S:$S)/COUNTIF(Datenbasis!$B:$B,CONCATENATE($C217,'Tabellarische Auswertung'!V$3)),"")</f>
        <v/>
      </c>
      <c r="W217" s="37" t="str">
        <f>IFERROR(SUMIF(Datenbasis!$B:$B,CONCATENATE($C217,W$3),Datenbasis!$S:$S)/COUNTIF(Datenbasis!$B:$B,CONCATENATE($C217,'Tabellarische Auswertung'!W$3)),"")</f>
        <v/>
      </c>
      <c r="X217" s="37" t="str">
        <f>IFERROR(SUMIF(Datenbasis!$B:$B,CONCATENATE($C217,X$3),Datenbasis!$S:$S)/COUNTIF(Datenbasis!$B:$B,CONCATENATE($C217,'Tabellarische Auswertung'!X$3)),"")</f>
        <v/>
      </c>
      <c r="Y217" s="37" t="str">
        <f t="shared" si="29"/>
        <v/>
      </c>
      <c r="Z217" s="38" t="str">
        <f t="shared" si="30"/>
        <v/>
      </c>
      <c r="AA217" s="39" t="str">
        <f t="shared" si="32"/>
        <v/>
      </c>
      <c r="AB217" s="39"/>
      <c r="AC217" s="39" t="str">
        <f t="shared" si="31"/>
        <v/>
      </c>
    </row>
    <row r="218" spans="1:29" ht="15" hidden="1">
      <c r="A218" s="35" t="str">
        <f>IF(IFERROR(INDEX(Datenbasis!I:I,MATCH($C218,Datenbasis!$F:$F,0)),"")=0,"",IFERROR(INDEX(Datenbasis!I:I,MATCH($C218,Datenbasis!$F:$F,0)),""))</f>
        <v/>
      </c>
      <c r="B218" s="35" t="str">
        <f>IF(IFERROR(INDEX(Datenbasis!E:E,MATCH($C218,Datenbasis!$F:$F,0)),"")=0,"",IFERROR(INDEX(Datenbasis!E:E,MATCH($C218,Datenbasis!$F:$F,0)),""))</f>
        <v/>
      </c>
      <c r="C218" s="36" t="str">
        <f>+IF(DropDown!B216=0," ",DropDown!B216)</f>
        <v xml:space="preserve"> </v>
      </c>
      <c r="D218" s="36" t="str">
        <f>IF(IFERROR(INDEX(Datenbasis!G:G,MATCH($C218,Datenbasis!$F:$F,0)),"")=0,"",IFERROR(INDEX(Datenbasis!G:G,MATCH($C218,Datenbasis!$F:$F,0)),""))</f>
        <v/>
      </c>
      <c r="E218" s="36" t="str">
        <f>IF(IFERROR(INDEX(Datenbasis!J:J,MATCH($C218,Datenbasis!$F:$F,0)),"")=0,"",IFERROR(INDEX(Datenbasis!J:J,MATCH($C218,Datenbasis!$F:$F,0)),""))</f>
        <v/>
      </c>
      <c r="F218" s="37" t="str">
        <f>IFERROR(SUMIF(Datenbasis!$B:$B,CONCATENATE($C218,F$3),Datenbasis!$S:$S)/COUNTIF(Datenbasis!$B:$B,CONCATENATE($C218,'Tabellarische Auswertung'!F$3)),"")</f>
        <v/>
      </c>
      <c r="G218" s="37" t="str">
        <f>IFERROR(SUMIF(Datenbasis!$B:$B,CONCATENATE($C218,G$3),Datenbasis!$S:$S)/COUNTIF(Datenbasis!$B:$B,CONCATENATE($C218,'Tabellarische Auswertung'!G$3)),"")</f>
        <v/>
      </c>
      <c r="H218" s="37" t="str">
        <f>IFERROR(SUMIF(Datenbasis!$B:$B,CONCATENATE($C218,H$3),Datenbasis!$S:$S)/COUNTIF(Datenbasis!$B:$B,CONCATENATE($C218,'Tabellarische Auswertung'!H$3)),"")</f>
        <v/>
      </c>
      <c r="I218" s="37" t="str">
        <f t="shared" si="25"/>
        <v/>
      </c>
      <c r="J218" s="37" t="str">
        <f>IFERROR(SUMIF(Datenbasis!$B:$B,CONCATENATE($C218,J$3),Datenbasis!$S:$S)/COUNTIF(Datenbasis!$B:$B,CONCATENATE($C218,'Tabellarische Auswertung'!J$3)),"")</f>
        <v/>
      </c>
      <c r="K218" s="37" t="str">
        <f>IFERROR(SUMIF(Datenbasis!$B:$B,CONCATENATE($C218,K$3),Datenbasis!$S:$S)/COUNTIF(Datenbasis!$B:$B,CONCATENATE($C218,'Tabellarische Auswertung'!K$3)),"")</f>
        <v/>
      </c>
      <c r="L218" s="37" t="str">
        <f>IFERROR(SUMIF(Datenbasis!$B:$B,CONCATENATE($C218,L$3),Datenbasis!$S:$S)/COUNTIF(Datenbasis!$B:$B,CONCATENATE($C218,'Tabellarische Auswertung'!L$3)),"")</f>
        <v/>
      </c>
      <c r="M218" s="37" t="str">
        <f t="shared" si="26"/>
        <v/>
      </c>
      <c r="N218" s="37" t="str">
        <f>IFERROR(SUMIF(Datenbasis!$B:$B,CONCATENATE($C218,N$3),Datenbasis!$S:$S)/COUNTIF(Datenbasis!$B:$B,CONCATENATE($C218,'Tabellarische Auswertung'!N$3)),"")</f>
        <v/>
      </c>
      <c r="O218" s="37" t="str">
        <f>IFERROR(SUMIF(Datenbasis!$B:$B,CONCATENATE($C218,O$3),Datenbasis!$S:$S)/COUNTIF(Datenbasis!$B:$B,CONCATENATE($C218,'Tabellarische Auswertung'!O$3)),"")</f>
        <v/>
      </c>
      <c r="P218" s="37" t="str">
        <f>IFERROR(SUMIF(Datenbasis!$B:$B,CONCATENATE($C218,P$3),Datenbasis!$S:$S)/COUNTIF(Datenbasis!$B:$B,CONCATENATE($C218,'Tabellarische Auswertung'!P$3)),"")</f>
        <v/>
      </c>
      <c r="Q218" s="37" t="str">
        <f t="shared" si="27"/>
        <v/>
      </c>
      <c r="R218" s="37" t="str">
        <f>IFERROR(SUMIF(Datenbasis!$B:$B,CONCATENATE($C218,R$3),Datenbasis!$S:$S)/COUNTIF(Datenbasis!$B:$B,CONCATENATE($C218,'Tabellarische Auswertung'!R$3)),"")</f>
        <v/>
      </c>
      <c r="S218" s="37" t="str">
        <f>IFERROR(SUMIF(Datenbasis!$B:$B,CONCATENATE($C218,S$3),Datenbasis!$S:$S)/COUNTIF(Datenbasis!$B:$B,CONCATENATE($C218,'Tabellarische Auswertung'!S$3)),"")</f>
        <v/>
      </c>
      <c r="T218" s="37" t="str">
        <f>IFERROR(SUMIF(Datenbasis!$B:$B,CONCATENATE($C218,T$3),Datenbasis!$S:$S)/COUNTIF(Datenbasis!$B:$B,CONCATENATE($C218,'Tabellarische Auswertung'!T$3)),"")</f>
        <v/>
      </c>
      <c r="U218" s="37" t="str">
        <f t="shared" si="28"/>
        <v/>
      </c>
      <c r="V218" s="37" t="str">
        <f>IFERROR(SUMIF(Datenbasis!$B:$B,CONCATENATE($C218,V$3),Datenbasis!$S:$S)/COUNTIF(Datenbasis!$B:$B,CONCATENATE($C218,'Tabellarische Auswertung'!V$3)),"")</f>
        <v/>
      </c>
      <c r="W218" s="37" t="str">
        <f>IFERROR(SUMIF(Datenbasis!$B:$B,CONCATENATE($C218,W$3),Datenbasis!$S:$S)/COUNTIF(Datenbasis!$B:$B,CONCATENATE($C218,'Tabellarische Auswertung'!W$3)),"")</f>
        <v/>
      </c>
      <c r="X218" s="37" t="str">
        <f>IFERROR(SUMIF(Datenbasis!$B:$B,CONCATENATE($C218,X$3),Datenbasis!$S:$S)/COUNTIF(Datenbasis!$B:$B,CONCATENATE($C218,'Tabellarische Auswertung'!X$3)),"")</f>
        <v/>
      </c>
      <c r="Y218" s="37" t="str">
        <f t="shared" si="29"/>
        <v/>
      </c>
      <c r="Z218" s="38" t="str">
        <f t="shared" si="30"/>
        <v/>
      </c>
      <c r="AA218" s="39" t="str">
        <f t="shared" si="32"/>
        <v/>
      </c>
      <c r="AB218" s="39"/>
      <c r="AC218" s="39" t="str">
        <f t="shared" si="31"/>
        <v/>
      </c>
    </row>
    <row r="219" spans="1:29" ht="15" hidden="1">
      <c r="A219" s="35" t="str">
        <f>IF(IFERROR(INDEX(Datenbasis!I:I,MATCH($C219,Datenbasis!$F:$F,0)),"")=0,"",IFERROR(INDEX(Datenbasis!I:I,MATCH($C219,Datenbasis!$F:$F,0)),""))</f>
        <v/>
      </c>
      <c r="B219" s="35" t="str">
        <f>IF(IFERROR(INDEX(Datenbasis!E:E,MATCH($C219,Datenbasis!$F:$F,0)),"")=0,"",IFERROR(INDEX(Datenbasis!E:E,MATCH($C219,Datenbasis!$F:$F,0)),""))</f>
        <v/>
      </c>
      <c r="C219" s="36" t="str">
        <f>+IF(DropDown!B217=0," ",DropDown!B217)</f>
        <v xml:space="preserve"> </v>
      </c>
      <c r="D219" s="36" t="str">
        <f>IF(IFERROR(INDEX(Datenbasis!G:G,MATCH($C219,Datenbasis!$F:$F,0)),"")=0,"",IFERROR(INDEX(Datenbasis!G:G,MATCH($C219,Datenbasis!$F:$F,0)),""))</f>
        <v/>
      </c>
      <c r="E219" s="36" t="str">
        <f>IF(IFERROR(INDEX(Datenbasis!J:J,MATCH($C219,Datenbasis!$F:$F,0)),"")=0,"",IFERROR(INDEX(Datenbasis!J:J,MATCH($C219,Datenbasis!$F:$F,0)),""))</f>
        <v/>
      </c>
      <c r="F219" s="37" t="str">
        <f>IFERROR(SUMIF(Datenbasis!$B:$B,CONCATENATE($C219,F$3),Datenbasis!$S:$S)/COUNTIF(Datenbasis!$B:$B,CONCATENATE($C219,'Tabellarische Auswertung'!F$3)),"")</f>
        <v/>
      </c>
      <c r="G219" s="37" t="str">
        <f>IFERROR(SUMIF(Datenbasis!$B:$B,CONCATENATE($C219,G$3),Datenbasis!$S:$S)/COUNTIF(Datenbasis!$B:$B,CONCATENATE($C219,'Tabellarische Auswertung'!G$3)),"")</f>
        <v/>
      </c>
      <c r="H219" s="37" t="str">
        <f>IFERROR(SUMIF(Datenbasis!$B:$B,CONCATENATE($C219,H$3),Datenbasis!$S:$S)/COUNTIF(Datenbasis!$B:$B,CONCATENATE($C219,'Tabellarische Auswertung'!H$3)),"")</f>
        <v/>
      </c>
      <c r="I219" s="37" t="str">
        <f t="shared" si="25"/>
        <v/>
      </c>
      <c r="J219" s="37" t="str">
        <f>IFERROR(SUMIF(Datenbasis!$B:$B,CONCATENATE($C219,J$3),Datenbasis!$S:$S)/COUNTIF(Datenbasis!$B:$B,CONCATENATE($C219,'Tabellarische Auswertung'!J$3)),"")</f>
        <v/>
      </c>
      <c r="K219" s="37" t="str">
        <f>IFERROR(SUMIF(Datenbasis!$B:$B,CONCATENATE($C219,K$3),Datenbasis!$S:$S)/COUNTIF(Datenbasis!$B:$B,CONCATENATE($C219,'Tabellarische Auswertung'!K$3)),"")</f>
        <v/>
      </c>
      <c r="L219" s="37" t="str">
        <f>IFERROR(SUMIF(Datenbasis!$B:$B,CONCATENATE($C219,L$3),Datenbasis!$S:$S)/COUNTIF(Datenbasis!$B:$B,CONCATENATE($C219,'Tabellarische Auswertung'!L$3)),"")</f>
        <v/>
      </c>
      <c r="M219" s="37" t="str">
        <f t="shared" si="26"/>
        <v/>
      </c>
      <c r="N219" s="37" t="str">
        <f>IFERROR(SUMIF(Datenbasis!$B:$B,CONCATENATE($C219,N$3),Datenbasis!$S:$S)/COUNTIF(Datenbasis!$B:$B,CONCATENATE($C219,'Tabellarische Auswertung'!N$3)),"")</f>
        <v/>
      </c>
      <c r="O219" s="37" t="str">
        <f>IFERROR(SUMIF(Datenbasis!$B:$B,CONCATENATE($C219,O$3),Datenbasis!$S:$S)/COUNTIF(Datenbasis!$B:$B,CONCATENATE($C219,'Tabellarische Auswertung'!O$3)),"")</f>
        <v/>
      </c>
      <c r="P219" s="37" t="str">
        <f>IFERROR(SUMIF(Datenbasis!$B:$B,CONCATENATE($C219,P$3),Datenbasis!$S:$S)/COUNTIF(Datenbasis!$B:$B,CONCATENATE($C219,'Tabellarische Auswertung'!P$3)),"")</f>
        <v/>
      </c>
      <c r="Q219" s="37" t="str">
        <f t="shared" si="27"/>
        <v/>
      </c>
      <c r="R219" s="37" t="str">
        <f>IFERROR(SUMIF(Datenbasis!$B:$B,CONCATENATE($C219,R$3),Datenbasis!$S:$S)/COUNTIF(Datenbasis!$B:$B,CONCATENATE($C219,'Tabellarische Auswertung'!R$3)),"")</f>
        <v/>
      </c>
      <c r="S219" s="37" t="str">
        <f>IFERROR(SUMIF(Datenbasis!$B:$B,CONCATENATE($C219,S$3),Datenbasis!$S:$S)/COUNTIF(Datenbasis!$B:$B,CONCATENATE($C219,'Tabellarische Auswertung'!S$3)),"")</f>
        <v/>
      </c>
      <c r="T219" s="37" t="str">
        <f>IFERROR(SUMIF(Datenbasis!$B:$B,CONCATENATE($C219,T$3),Datenbasis!$S:$S)/COUNTIF(Datenbasis!$B:$B,CONCATENATE($C219,'Tabellarische Auswertung'!T$3)),"")</f>
        <v/>
      </c>
      <c r="U219" s="37" t="str">
        <f t="shared" si="28"/>
        <v/>
      </c>
      <c r="V219" s="37" t="str">
        <f>IFERROR(SUMIF(Datenbasis!$B:$B,CONCATENATE($C219,V$3),Datenbasis!$S:$S)/COUNTIF(Datenbasis!$B:$B,CONCATENATE($C219,'Tabellarische Auswertung'!V$3)),"")</f>
        <v/>
      </c>
      <c r="W219" s="37" t="str">
        <f>IFERROR(SUMIF(Datenbasis!$B:$B,CONCATENATE($C219,W$3),Datenbasis!$S:$S)/COUNTIF(Datenbasis!$B:$B,CONCATENATE($C219,'Tabellarische Auswertung'!W$3)),"")</f>
        <v/>
      </c>
      <c r="X219" s="37" t="str">
        <f>IFERROR(SUMIF(Datenbasis!$B:$B,CONCATENATE($C219,X$3),Datenbasis!$S:$S)/COUNTIF(Datenbasis!$B:$B,CONCATENATE($C219,'Tabellarische Auswertung'!X$3)),"")</f>
        <v/>
      </c>
      <c r="Y219" s="37" t="str">
        <f t="shared" si="29"/>
        <v/>
      </c>
      <c r="Z219" s="38" t="str">
        <f t="shared" si="30"/>
        <v/>
      </c>
      <c r="AA219" s="39" t="str">
        <f t="shared" si="32"/>
        <v/>
      </c>
      <c r="AB219" s="39"/>
      <c r="AC219" s="39" t="str">
        <f t="shared" si="31"/>
        <v/>
      </c>
    </row>
    <row r="220" spans="1:29" ht="15" hidden="1">
      <c r="A220" s="35" t="str">
        <f>IF(IFERROR(INDEX(Datenbasis!I:I,MATCH($C220,Datenbasis!$F:$F,0)),"")=0,"",IFERROR(INDEX(Datenbasis!I:I,MATCH($C220,Datenbasis!$F:$F,0)),""))</f>
        <v/>
      </c>
      <c r="B220" s="35" t="str">
        <f>IF(IFERROR(INDEX(Datenbasis!E:E,MATCH($C220,Datenbasis!$F:$F,0)),"")=0,"",IFERROR(INDEX(Datenbasis!E:E,MATCH($C220,Datenbasis!$F:$F,0)),""))</f>
        <v/>
      </c>
      <c r="C220" s="36" t="str">
        <f>+IF(DropDown!B218=0," ",DropDown!B218)</f>
        <v xml:space="preserve"> </v>
      </c>
      <c r="D220" s="36" t="str">
        <f>IF(IFERROR(INDEX(Datenbasis!G:G,MATCH($C220,Datenbasis!$F:$F,0)),"")=0,"",IFERROR(INDEX(Datenbasis!G:G,MATCH($C220,Datenbasis!$F:$F,0)),""))</f>
        <v/>
      </c>
      <c r="E220" s="36" t="str">
        <f>IF(IFERROR(INDEX(Datenbasis!J:J,MATCH($C220,Datenbasis!$F:$F,0)),"")=0,"",IFERROR(INDEX(Datenbasis!J:J,MATCH($C220,Datenbasis!$F:$F,0)),""))</f>
        <v/>
      </c>
      <c r="F220" s="37" t="str">
        <f>IFERROR(SUMIF(Datenbasis!$B:$B,CONCATENATE($C220,F$3),Datenbasis!$S:$S)/COUNTIF(Datenbasis!$B:$B,CONCATENATE($C220,'Tabellarische Auswertung'!F$3)),"")</f>
        <v/>
      </c>
      <c r="G220" s="37" t="str">
        <f>IFERROR(SUMIF(Datenbasis!$B:$B,CONCATENATE($C220,G$3),Datenbasis!$S:$S)/COUNTIF(Datenbasis!$B:$B,CONCATENATE($C220,'Tabellarische Auswertung'!G$3)),"")</f>
        <v/>
      </c>
      <c r="H220" s="37" t="str">
        <f>IFERROR(SUMIF(Datenbasis!$B:$B,CONCATENATE($C220,H$3),Datenbasis!$S:$S)/COUNTIF(Datenbasis!$B:$B,CONCATENATE($C220,'Tabellarische Auswertung'!H$3)),"")</f>
        <v/>
      </c>
      <c r="I220" s="37" t="str">
        <f t="shared" si="25"/>
        <v/>
      </c>
      <c r="J220" s="37" t="str">
        <f>IFERROR(SUMIF(Datenbasis!$B:$B,CONCATENATE($C220,J$3),Datenbasis!$S:$S)/COUNTIF(Datenbasis!$B:$B,CONCATENATE($C220,'Tabellarische Auswertung'!J$3)),"")</f>
        <v/>
      </c>
      <c r="K220" s="37" t="str">
        <f>IFERROR(SUMIF(Datenbasis!$B:$B,CONCATENATE($C220,K$3),Datenbasis!$S:$S)/COUNTIF(Datenbasis!$B:$B,CONCATENATE($C220,'Tabellarische Auswertung'!K$3)),"")</f>
        <v/>
      </c>
      <c r="L220" s="37" t="str">
        <f>IFERROR(SUMIF(Datenbasis!$B:$B,CONCATENATE($C220,L$3),Datenbasis!$S:$S)/COUNTIF(Datenbasis!$B:$B,CONCATENATE($C220,'Tabellarische Auswertung'!L$3)),"")</f>
        <v/>
      </c>
      <c r="M220" s="37" t="str">
        <f t="shared" si="26"/>
        <v/>
      </c>
      <c r="N220" s="37" t="str">
        <f>IFERROR(SUMIF(Datenbasis!$B:$B,CONCATENATE($C220,N$3),Datenbasis!$S:$S)/COUNTIF(Datenbasis!$B:$B,CONCATENATE($C220,'Tabellarische Auswertung'!N$3)),"")</f>
        <v/>
      </c>
      <c r="O220" s="37" t="str">
        <f>IFERROR(SUMIF(Datenbasis!$B:$B,CONCATENATE($C220,O$3),Datenbasis!$S:$S)/COUNTIF(Datenbasis!$B:$B,CONCATENATE($C220,'Tabellarische Auswertung'!O$3)),"")</f>
        <v/>
      </c>
      <c r="P220" s="37" t="str">
        <f>IFERROR(SUMIF(Datenbasis!$B:$B,CONCATENATE($C220,P$3),Datenbasis!$S:$S)/COUNTIF(Datenbasis!$B:$B,CONCATENATE($C220,'Tabellarische Auswertung'!P$3)),"")</f>
        <v/>
      </c>
      <c r="Q220" s="37" t="str">
        <f t="shared" si="27"/>
        <v/>
      </c>
      <c r="R220" s="37" t="str">
        <f>IFERROR(SUMIF(Datenbasis!$B:$B,CONCATENATE($C220,R$3),Datenbasis!$S:$S)/COUNTIF(Datenbasis!$B:$B,CONCATENATE($C220,'Tabellarische Auswertung'!R$3)),"")</f>
        <v/>
      </c>
      <c r="S220" s="37" t="str">
        <f>IFERROR(SUMIF(Datenbasis!$B:$B,CONCATENATE($C220,S$3),Datenbasis!$S:$S)/COUNTIF(Datenbasis!$B:$B,CONCATENATE($C220,'Tabellarische Auswertung'!S$3)),"")</f>
        <v/>
      </c>
      <c r="T220" s="37" t="str">
        <f>IFERROR(SUMIF(Datenbasis!$B:$B,CONCATENATE($C220,T$3),Datenbasis!$S:$S)/COUNTIF(Datenbasis!$B:$B,CONCATENATE($C220,'Tabellarische Auswertung'!T$3)),"")</f>
        <v/>
      </c>
      <c r="U220" s="37" t="str">
        <f t="shared" si="28"/>
        <v/>
      </c>
      <c r="V220" s="37" t="str">
        <f>IFERROR(SUMIF(Datenbasis!$B:$B,CONCATENATE($C220,V$3),Datenbasis!$S:$S)/COUNTIF(Datenbasis!$B:$B,CONCATENATE($C220,'Tabellarische Auswertung'!V$3)),"")</f>
        <v/>
      </c>
      <c r="W220" s="37" t="str">
        <f>IFERROR(SUMIF(Datenbasis!$B:$B,CONCATENATE($C220,W$3),Datenbasis!$S:$S)/COUNTIF(Datenbasis!$B:$B,CONCATENATE($C220,'Tabellarische Auswertung'!W$3)),"")</f>
        <v/>
      </c>
      <c r="X220" s="37" t="str">
        <f>IFERROR(SUMIF(Datenbasis!$B:$B,CONCATENATE($C220,X$3),Datenbasis!$S:$S)/COUNTIF(Datenbasis!$B:$B,CONCATENATE($C220,'Tabellarische Auswertung'!X$3)),"")</f>
        <v/>
      </c>
      <c r="Y220" s="37" t="str">
        <f t="shared" si="29"/>
        <v/>
      </c>
      <c r="Z220" s="38" t="str">
        <f t="shared" si="30"/>
        <v/>
      </c>
      <c r="AA220" s="39" t="str">
        <f t="shared" si="32"/>
        <v/>
      </c>
      <c r="AB220" s="39"/>
      <c r="AC220" s="39" t="str">
        <f t="shared" si="31"/>
        <v/>
      </c>
    </row>
    <row r="221" spans="1:29" ht="15" hidden="1">
      <c r="A221" s="35" t="str">
        <f>IF(IFERROR(INDEX(Datenbasis!I:I,MATCH($C221,Datenbasis!$F:$F,0)),"")=0,"",IFERROR(INDEX(Datenbasis!I:I,MATCH($C221,Datenbasis!$F:$F,0)),""))</f>
        <v/>
      </c>
      <c r="B221" s="35" t="str">
        <f>IF(IFERROR(INDEX(Datenbasis!E:E,MATCH($C221,Datenbasis!$F:$F,0)),"")=0,"",IFERROR(INDEX(Datenbasis!E:E,MATCH($C221,Datenbasis!$F:$F,0)),""))</f>
        <v/>
      </c>
      <c r="C221" s="36" t="str">
        <f>+IF(DropDown!B219=0," ",DropDown!B219)</f>
        <v xml:space="preserve"> </v>
      </c>
      <c r="D221" s="36" t="str">
        <f>IF(IFERROR(INDEX(Datenbasis!G:G,MATCH($C221,Datenbasis!$F:$F,0)),"")=0,"",IFERROR(INDEX(Datenbasis!G:G,MATCH($C221,Datenbasis!$F:$F,0)),""))</f>
        <v/>
      </c>
      <c r="E221" s="36" t="str">
        <f>IF(IFERROR(INDEX(Datenbasis!J:J,MATCH($C221,Datenbasis!$F:$F,0)),"")=0,"",IFERROR(INDEX(Datenbasis!J:J,MATCH($C221,Datenbasis!$F:$F,0)),""))</f>
        <v/>
      </c>
      <c r="F221" s="37" t="str">
        <f>IFERROR(SUMIF(Datenbasis!$B:$B,CONCATENATE($C221,F$3),Datenbasis!$S:$S)/COUNTIF(Datenbasis!$B:$B,CONCATENATE($C221,'Tabellarische Auswertung'!F$3)),"")</f>
        <v/>
      </c>
      <c r="G221" s="37" t="str">
        <f>IFERROR(SUMIF(Datenbasis!$B:$B,CONCATENATE($C221,G$3),Datenbasis!$S:$S)/COUNTIF(Datenbasis!$B:$B,CONCATENATE($C221,'Tabellarische Auswertung'!G$3)),"")</f>
        <v/>
      </c>
      <c r="H221" s="37" t="str">
        <f>IFERROR(SUMIF(Datenbasis!$B:$B,CONCATENATE($C221,H$3),Datenbasis!$S:$S)/COUNTIF(Datenbasis!$B:$B,CONCATENATE($C221,'Tabellarische Auswertung'!H$3)),"")</f>
        <v/>
      </c>
      <c r="I221" s="37" t="str">
        <f t="shared" si="25"/>
        <v/>
      </c>
      <c r="J221" s="37" t="str">
        <f>IFERROR(SUMIF(Datenbasis!$B:$B,CONCATENATE($C221,J$3),Datenbasis!$S:$S)/COUNTIF(Datenbasis!$B:$B,CONCATENATE($C221,'Tabellarische Auswertung'!J$3)),"")</f>
        <v/>
      </c>
      <c r="K221" s="37" t="str">
        <f>IFERROR(SUMIF(Datenbasis!$B:$B,CONCATENATE($C221,K$3),Datenbasis!$S:$S)/COUNTIF(Datenbasis!$B:$B,CONCATENATE($C221,'Tabellarische Auswertung'!K$3)),"")</f>
        <v/>
      </c>
      <c r="L221" s="37" t="str">
        <f>IFERROR(SUMIF(Datenbasis!$B:$B,CONCATENATE($C221,L$3),Datenbasis!$S:$S)/COUNTIF(Datenbasis!$B:$B,CONCATENATE($C221,'Tabellarische Auswertung'!L$3)),"")</f>
        <v/>
      </c>
      <c r="M221" s="37" t="str">
        <f t="shared" si="26"/>
        <v/>
      </c>
      <c r="N221" s="37" t="str">
        <f>IFERROR(SUMIF(Datenbasis!$B:$B,CONCATENATE($C221,N$3),Datenbasis!$S:$S)/COUNTIF(Datenbasis!$B:$B,CONCATENATE($C221,'Tabellarische Auswertung'!N$3)),"")</f>
        <v/>
      </c>
      <c r="O221" s="37" t="str">
        <f>IFERROR(SUMIF(Datenbasis!$B:$B,CONCATENATE($C221,O$3),Datenbasis!$S:$S)/COUNTIF(Datenbasis!$B:$B,CONCATENATE($C221,'Tabellarische Auswertung'!O$3)),"")</f>
        <v/>
      </c>
      <c r="P221" s="37" t="str">
        <f>IFERROR(SUMIF(Datenbasis!$B:$B,CONCATENATE($C221,P$3),Datenbasis!$S:$S)/COUNTIF(Datenbasis!$B:$B,CONCATENATE($C221,'Tabellarische Auswertung'!P$3)),"")</f>
        <v/>
      </c>
      <c r="Q221" s="37" t="str">
        <f t="shared" si="27"/>
        <v/>
      </c>
      <c r="R221" s="37" t="str">
        <f>IFERROR(SUMIF(Datenbasis!$B:$B,CONCATENATE($C221,R$3),Datenbasis!$S:$S)/COUNTIF(Datenbasis!$B:$B,CONCATENATE($C221,'Tabellarische Auswertung'!R$3)),"")</f>
        <v/>
      </c>
      <c r="S221" s="37" t="str">
        <f>IFERROR(SUMIF(Datenbasis!$B:$B,CONCATENATE($C221,S$3),Datenbasis!$S:$S)/COUNTIF(Datenbasis!$B:$B,CONCATENATE($C221,'Tabellarische Auswertung'!S$3)),"")</f>
        <v/>
      </c>
      <c r="T221" s="37" t="str">
        <f>IFERROR(SUMIF(Datenbasis!$B:$B,CONCATENATE($C221,T$3),Datenbasis!$S:$S)/COUNTIF(Datenbasis!$B:$B,CONCATENATE($C221,'Tabellarische Auswertung'!T$3)),"")</f>
        <v/>
      </c>
      <c r="U221" s="37" t="str">
        <f t="shared" si="28"/>
        <v/>
      </c>
      <c r="V221" s="37" t="str">
        <f>IFERROR(SUMIF(Datenbasis!$B:$B,CONCATENATE($C221,V$3),Datenbasis!$S:$S)/COUNTIF(Datenbasis!$B:$B,CONCATENATE($C221,'Tabellarische Auswertung'!V$3)),"")</f>
        <v/>
      </c>
      <c r="W221" s="37" t="str">
        <f>IFERROR(SUMIF(Datenbasis!$B:$B,CONCATENATE($C221,W$3),Datenbasis!$S:$S)/COUNTIF(Datenbasis!$B:$B,CONCATENATE($C221,'Tabellarische Auswertung'!W$3)),"")</f>
        <v/>
      </c>
      <c r="X221" s="37" t="str">
        <f>IFERROR(SUMIF(Datenbasis!$B:$B,CONCATENATE($C221,X$3),Datenbasis!$S:$S)/COUNTIF(Datenbasis!$B:$B,CONCATENATE($C221,'Tabellarische Auswertung'!X$3)),"")</f>
        <v/>
      </c>
      <c r="Y221" s="37" t="str">
        <f t="shared" si="29"/>
        <v/>
      </c>
      <c r="Z221" s="38" t="str">
        <f t="shared" si="30"/>
        <v/>
      </c>
      <c r="AA221" s="39" t="str">
        <f t="shared" si="32"/>
        <v/>
      </c>
      <c r="AB221" s="39"/>
      <c r="AC221" s="39" t="str">
        <f t="shared" si="31"/>
        <v/>
      </c>
    </row>
    <row r="222" spans="1:29" ht="15" hidden="1">
      <c r="A222" s="35" t="str">
        <f>IF(IFERROR(INDEX(Datenbasis!I:I,MATCH($C222,Datenbasis!$F:$F,0)),"")=0,"",IFERROR(INDEX(Datenbasis!I:I,MATCH($C222,Datenbasis!$F:$F,0)),""))</f>
        <v/>
      </c>
      <c r="B222" s="35" t="str">
        <f>IF(IFERROR(INDEX(Datenbasis!E:E,MATCH($C222,Datenbasis!$F:$F,0)),"")=0,"",IFERROR(INDEX(Datenbasis!E:E,MATCH($C222,Datenbasis!$F:$F,0)),""))</f>
        <v/>
      </c>
      <c r="C222" s="36" t="str">
        <f>+IF(DropDown!B220=0," ",DropDown!B220)</f>
        <v xml:space="preserve"> </v>
      </c>
      <c r="D222" s="36" t="str">
        <f>IF(IFERROR(INDEX(Datenbasis!G:G,MATCH($C222,Datenbasis!$F:$F,0)),"")=0,"",IFERROR(INDEX(Datenbasis!G:G,MATCH($C222,Datenbasis!$F:$F,0)),""))</f>
        <v/>
      </c>
      <c r="E222" s="36" t="str">
        <f>IF(IFERROR(INDEX(Datenbasis!J:J,MATCH($C222,Datenbasis!$F:$F,0)),"")=0,"",IFERROR(INDEX(Datenbasis!J:J,MATCH($C222,Datenbasis!$F:$F,0)),""))</f>
        <v/>
      </c>
      <c r="F222" s="37" t="str">
        <f>IFERROR(SUMIF(Datenbasis!$B:$B,CONCATENATE($C222,F$3),Datenbasis!$S:$S)/COUNTIF(Datenbasis!$B:$B,CONCATENATE($C222,'Tabellarische Auswertung'!F$3)),"")</f>
        <v/>
      </c>
      <c r="G222" s="37" t="str">
        <f>IFERROR(SUMIF(Datenbasis!$B:$B,CONCATENATE($C222,G$3),Datenbasis!$S:$S)/COUNTIF(Datenbasis!$B:$B,CONCATENATE($C222,'Tabellarische Auswertung'!G$3)),"")</f>
        <v/>
      </c>
      <c r="H222" s="37" t="str">
        <f>IFERROR(SUMIF(Datenbasis!$B:$B,CONCATENATE($C222,H$3),Datenbasis!$S:$S)/COUNTIF(Datenbasis!$B:$B,CONCATENATE($C222,'Tabellarische Auswertung'!H$3)),"")</f>
        <v/>
      </c>
      <c r="I222" s="37" t="str">
        <f t="shared" si="25"/>
        <v/>
      </c>
      <c r="J222" s="37" t="str">
        <f>IFERROR(SUMIF(Datenbasis!$B:$B,CONCATENATE($C222,J$3),Datenbasis!$S:$S)/COUNTIF(Datenbasis!$B:$B,CONCATENATE($C222,'Tabellarische Auswertung'!J$3)),"")</f>
        <v/>
      </c>
      <c r="K222" s="37" t="str">
        <f>IFERROR(SUMIF(Datenbasis!$B:$B,CONCATENATE($C222,K$3),Datenbasis!$S:$S)/COUNTIF(Datenbasis!$B:$B,CONCATENATE($C222,'Tabellarische Auswertung'!K$3)),"")</f>
        <v/>
      </c>
      <c r="L222" s="37" t="str">
        <f>IFERROR(SUMIF(Datenbasis!$B:$B,CONCATENATE($C222,L$3),Datenbasis!$S:$S)/COUNTIF(Datenbasis!$B:$B,CONCATENATE($C222,'Tabellarische Auswertung'!L$3)),"")</f>
        <v/>
      </c>
      <c r="M222" s="37" t="str">
        <f t="shared" si="26"/>
        <v/>
      </c>
      <c r="N222" s="37" t="str">
        <f>IFERROR(SUMIF(Datenbasis!$B:$B,CONCATENATE($C222,N$3),Datenbasis!$S:$S)/COUNTIF(Datenbasis!$B:$B,CONCATENATE($C222,'Tabellarische Auswertung'!N$3)),"")</f>
        <v/>
      </c>
      <c r="O222" s="37" t="str">
        <f>IFERROR(SUMIF(Datenbasis!$B:$B,CONCATENATE($C222,O$3),Datenbasis!$S:$S)/COUNTIF(Datenbasis!$B:$B,CONCATENATE($C222,'Tabellarische Auswertung'!O$3)),"")</f>
        <v/>
      </c>
      <c r="P222" s="37" t="str">
        <f>IFERROR(SUMIF(Datenbasis!$B:$B,CONCATENATE($C222,P$3),Datenbasis!$S:$S)/COUNTIF(Datenbasis!$B:$B,CONCATENATE($C222,'Tabellarische Auswertung'!P$3)),"")</f>
        <v/>
      </c>
      <c r="Q222" s="37" t="str">
        <f t="shared" si="27"/>
        <v/>
      </c>
      <c r="R222" s="37" t="str">
        <f>IFERROR(SUMIF(Datenbasis!$B:$B,CONCATENATE($C222,R$3),Datenbasis!$S:$S)/COUNTIF(Datenbasis!$B:$B,CONCATENATE($C222,'Tabellarische Auswertung'!R$3)),"")</f>
        <v/>
      </c>
      <c r="S222" s="37" t="str">
        <f>IFERROR(SUMIF(Datenbasis!$B:$B,CONCATENATE($C222,S$3),Datenbasis!$S:$S)/COUNTIF(Datenbasis!$B:$B,CONCATENATE($C222,'Tabellarische Auswertung'!S$3)),"")</f>
        <v/>
      </c>
      <c r="T222" s="37" t="str">
        <f>IFERROR(SUMIF(Datenbasis!$B:$B,CONCATENATE($C222,T$3),Datenbasis!$S:$S)/COUNTIF(Datenbasis!$B:$B,CONCATENATE($C222,'Tabellarische Auswertung'!T$3)),"")</f>
        <v/>
      </c>
      <c r="U222" s="37" t="str">
        <f t="shared" si="28"/>
        <v/>
      </c>
      <c r="V222" s="37" t="str">
        <f>IFERROR(SUMIF(Datenbasis!$B:$B,CONCATENATE($C222,V$3),Datenbasis!$S:$S)/COUNTIF(Datenbasis!$B:$B,CONCATENATE($C222,'Tabellarische Auswertung'!V$3)),"")</f>
        <v/>
      </c>
      <c r="W222" s="37" t="str">
        <f>IFERROR(SUMIF(Datenbasis!$B:$B,CONCATENATE($C222,W$3),Datenbasis!$S:$S)/COUNTIF(Datenbasis!$B:$B,CONCATENATE($C222,'Tabellarische Auswertung'!W$3)),"")</f>
        <v/>
      </c>
      <c r="X222" s="37" t="str">
        <f>IFERROR(SUMIF(Datenbasis!$B:$B,CONCATENATE($C222,X$3),Datenbasis!$S:$S)/COUNTIF(Datenbasis!$B:$B,CONCATENATE($C222,'Tabellarische Auswertung'!X$3)),"")</f>
        <v/>
      </c>
      <c r="Y222" s="37" t="str">
        <f t="shared" si="29"/>
        <v/>
      </c>
      <c r="Z222" s="38" t="str">
        <f t="shared" si="30"/>
        <v/>
      </c>
      <c r="AA222" s="39" t="str">
        <f t="shared" si="32"/>
        <v/>
      </c>
      <c r="AB222" s="39"/>
      <c r="AC222" s="39" t="str">
        <f t="shared" si="31"/>
        <v/>
      </c>
    </row>
    <row r="223" spans="1:29" ht="15" hidden="1">
      <c r="A223" s="35" t="str">
        <f>IF(IFERROR(INDEX(Datenbasis!I:I,MATCH($C223,Datenbasis!$F:$F,0)),"")=0,"",IFERROR(INDEX(Datenbasis!I:I,MATCH($C223,Datenbasis!$F:$F,0)),""))</f>
        <v/>
      </c>
      <c r="B223" s="35" t="str">
        <f>IF(IFERROR(INDEX(Datenbasis!E:E,MATCH($C223,Datenbasis!$F:$F,0)),"")=0,"",IFERROR(INDEX(Datenbasis!E:E,MATCH($C223,Datenbasis!$F:$F,0)),""))</f>
        <v/>
      </c>
      <c r="C223" s="36" t="str">
        <f>+IF(DropDown!B221=0," ",DropDown!B221)</f>
        <v xml:space="preserve"> </v>
      </c>
      <c r="D223" s="36" t="str">
        <f>IF(IFERROR(INDEX(Datenbasis!G:G,MATCH($C223,Datenbasis!$F:$F,0)),"")=0,"",IFERROR(INDEX(Datenbasis!G:G,MATCH($C223,Datenbasis!$F:$F,0)),""))</f>
        <v/>
      </c>
      <c r="E223" s="36" t="str">
        <f>IF(IFERROR(INDEX(Datenbasis!J:J,MATCH($C223,Datenbasis!$F:$F,0)),"")=0,"",IFERROR(INDEX(Datenbasis!J:J,MATCH($C223,Datenbasis!$F:$F,0)),""))</f>
        <v/>
      </c>
      <c r="F223" s="37" t="str">
        <f>IFERROR(SUMIF(Datenbasis!$B:$B,CONCATENATE($C223,F$3),Datenbasis!$S:$S)/COUNTIF(Datenbasis!$B:$B,CONCATENATE($C223,'Tabellarische Auswertung'!F$3)),"")</f>
        <v/>
      </c>
      <c r="G223" s="37" t="str">
        <f>IFERROR(SUMIF(Datenbasis!$B:$B,CONCATENATE($C223,G$3),Datenbasis!$S:$S)/COUNTIF(Datenbasis!$B:$B,CONCATENATE($C223,'Tabellarische Auswertung'!G$3)),"")</f>
        <v/>
      </c>
      <c r="H223" s="37" t="str">
        <f>IFERROR(SUMIF(Datenbasis!$B:$B,CONCATENATE($C223,H$3),Datenbasis!$S:$S)/COUNTIF(Datenbasis!$B:$B,CONCATENATE($C223,'Tabellarische Auswertung'!H$3)),"")</f>
        <v/>
      </c>
      <c r="I223" s="37" t="str">
        <f t="shared" si="25"/>
        <v/>
      </c>
      <c r="J223" s="37" t="str">
        <f>IFERROR(SUMIF(Datenbasis!$B:$B,CONCATENATE($C223,J$3),Datenbasis!$S:$S)/COUNTIF(Datenbasis!$B:$B,CONCATENATE($C223,'Tabellarische Auswertung'!J$3)),"")</f>
        <v/>
      </c>
      <c r="K223" s="37" t="str">
        <f>IFERROR(SUMIF(Datenbasis!$B:$B,CONCATENATE($C223,K$3),Datenbasis!$S:$S)/COUNTIF(Datenbasis!$B:$B,CONCATENATE($C223,'Tabellarische Auswertung'!K$3)),"")</f>
        <v/>
      </c>
      <c r="L223" s="37" t="str">
        <f>IFERROR(SUMIF(Datenbasis!$B:$B,CONCATENATE($C223,L$3),Datenbasis!$S:$S)/COUNTIF(Datenbasis!$B:$B,CONCATENATE($C223,'Tabellarische Auswertung'!L$3)),"")</f>
        <v/>
      </c>
      <c r="M223" s="37" t="str">
        <f t="shared" si="26"/>
        <v/>
      </c>
      <c r="N223" s="37" t="str">
        <f>IFERROR(SUMIF(Datenbasis!$B:$B,CONCATENATE($C223,N$3),Datenbasis!$S:$S)/COUNTIF(Datenbasis!$B:$B,CONCATENATE($C223,'Tabellarische Auswertung'!N$3)),"")</f>
        <v/>
      </c>
      <c r="O223" s="37" t="str">
        <f>IFERROR(SUMIF(Datenbasis!$B:$B,CONCATENATE($C223,O$3),Datenbasis!$S:$S)/COUNTIF(Datenbasis!$B:$B,CONCATENATE($C223,'Tabellarische Auswertung'!O$3)),"")</f>
        <v/>
      </c>
      <c r="P223" s="37" t="str">
        <f>IFERROR(SUMIF(Datenbasis!$B:$B,CONCATENATE($C223,P$3),Datenbasis!$S:$S)/COUNTIF(Datenbasis!$B:$B,CONCATENATE($C223,'Tabellarische Auswertung'!P$3)),"")</f>
        <v/>
      </c>
      <c r="Q223" s="37" t="str">
        <f t="shared" si="27"/>
        <v/>
      </c>
      <c r="R223" s="37" t="str">
        <f>IFERROR(SUMIF(Datenbasis!$B:$B,CONCATENATE($C223,R$3),Datenbasis!$S:$S)/COUNTIF(Datenbasis!$B:$B,CONCATENATE($C223,'Tabellarische Auswertung'!R$3)),"")</f>
        <v/>
      </c>
      <c r="S223" s="37" t="str">
        <f>IFERROR(SUMIF(Datenbasis!$B:$B,CONCATENATE($C223,S$3),Datenbasis!$S:$S)/COUNTIF(Datenbasis!$B:$B,CONCATENATE($C223,'Tabellarische Auswertung'!S$3)),"")</f>
        <v/>
      </c>
      <c r="T223" s="37" t="str">
        <f>IFERROR(SUMIF(Datenbasis!$B:$B,CONCATENATE($C223,T$3),Datenbasis!$S:$S)/COUNTIF(Datenbasis!$B:$B,CONCATENATE($C223,'Tabellarische Auswertung'!T$3)),"")</f>
        <v/>
      </c>
      <c r="U223" s="37" t="str">
        <f t="shared" si="28"/>
        <v/>
      </c>
      <c r="V223" s="37" t="str">
        <f>IFERROR(SUMIF(Datenbasis!$B:$B,CONCATENATE($C223,V$3),Datenbasis!$S:$S)/COUNTIF(Datenbasis!$B:$B,CONCATENATE($C223,'Tabellarische Auswertung'!V$3)),"")</f>
        <v/>
      </c>
      <c r="W223" s="37" t="str">
        <f>IFERROR(SUMIF(Datenbasis!$B:$B,CONCATENATE($C223,W$3),Datenbasis!$S:$S)/COUNTIF(Datenbasis!$B:$B,CONCATENATE($C223,'Tabellarische Auswertung'!W$3)),"")</f>
        <v/>
      </c>
      <c r="X223" s="37" t="str">
        <f>IFERROR(SUMIF(Datenbasis!$B:$B,CONCATENATE($C223,X$3),Datenbasis!$S:$S)/COUNTIF(Datenbasis!$B:$B,CONCATENATE($C223,'Tabellarische Auswertung'!X$3)),"")</f>
        <v/>
      </c>
      <c r="Y223" s="37" t="str">
        <f t="shared" si="29"/>
        <v/>
      </c>
      <c r="Z223" s="38" t="str">
        <f t="shared" si="30"/>
        <v/>
      </c>
      <c r="AA223" s="39" t="str">
        <f t="shared" si="32"/>
        <v/>
      </c>
      <c r="AB223" s="39"/>
      <c r="AC223" s="39" t="str">
        <f t="shared" si="31"/>
        <v/>
      </c>
    </row>
    <row r="224" spans="1:29" ht="15" hidden="1">
      <c r="A224" s="35" t="str">
        <f>IF(IFERROR(INDEX(Datenbasis!I:I,MATCH($C224,Datenbasis!$F:$F,0)),"")=0,"",IFERROR(INDEX(Datenbasis!I:I,MATCH($C224,Datenbasis!$F:$F,0)),""))</f>
        <v/>
      </c>
      <c r="B224" s="35" t="str">
        <f>IF(IFERROR(INDEX(Datenbasis!E:E,MATCH($C224,Datenbasis!$F:$F,0)),"")=0,"",IFERROR(INDEX(Datenbasis!E:E,MATCH($C224,Datenbasis!$F:$F,0)),""))</f>
        <v/>
      </c>
      <c r="C224" s="36" t="str">
        <f>+IF(DropDown!B222=0," ",DropDown!B222)</f>
        <v xml:space="preserve"> </v>
      </c>
      <c r="D224" s="36" t="str">
        <f>IF(IFERROR(INDEX(Datenbasis!G:G,MATCH($C224,Datenbasis!$F:$F,0)),"")=0,"",IFERROR(INDEX(Datenbasis!G:G,MATCH($C224,Datenbasis!$F:$F,0)),""))</f>
        <v/>
      </c>
      <c r="E224" s="36" t="str">
        <f>IF(IFERROR(INDEX(Datenbasis!J:J,MATCH($C224,Datenbasis!$F:$F,0)),"")=0,"",IFERROR(INDEX(Datenbasis!J:J,MATCH($C224,Datenbasis!$F:$F,0)),""))</f>
        <v/>
      </c>
      <c r="F224" s="37" t="str">
        <f>IFERROR(SUMIF(Datenbasis!$B:$B,CONCATENATE($C224,F$3),Datenbasis!$S:$S)/COUNTIF(Datenbasis!$B:$B,CONCATENATE($C224,'Tabellarische Auswertung'!F$3)),"")</f>
        <v/>
      </c>
      <c r="G224" s="37" t="str">
        <f>IFERROR(SUMIF(Datenbasis!$B:$B,CONCATENATE($C224,G$3),Datenbasis!$S:$S)/COUNTIF(Datenbasis!$B:$B,CONCATENATE($C224,'Tabellarische Auswertung'!G$3)),"")</f>
        <v/>
      </c>
      <c r="H224" s="37" t="str">
        <f>IFERROR(SUMIF(Datenbasis!$B:$B,CONCATENATE($C224,H$3),Datenbasis!$S:$S)/COUNTIF(Datenbasis!$B:$B,CONCATENATE($C224,'Tabellarische Auswertung'!H$3)),"")</f>
        <v/>
      </c>
      <c r="I224" s="37" t="str">
        <f t="shared" si="25"/>
        <v/>
      </c>
      <c r="J224" s="37" t="str">
        <f>IFERROR(SUMIF(Datenbasis!$B:$B,CONCATENATE($C224,J$3),Datenbasis!$S:$S)/COUNTIF(Datenbasis!$B:$B,CONCATENATE($C224,'Tabellarische Auswertung'!J$3)),"")</f>
        <v/>
      </c>
      <c r="K224" s="37" t="str">
        <f>IFERROR(SUMIF(Datenbasis!$B:$B,CONCATENATE($C224,K$3),Datenbasis!$S:$S)/COUNTIF(Datenbasis!$B:$B,CONCATENATE($C224,'Tabellarische Auswertung'!K$3)),"")</f>
        <v/>
      </c>
      <c r="L224" s="37" t="str">
        <f>IFERROR(SUMIF(Datenbasis!$B:$B,CONCATENATE($C224,L$3),Datenbasis!$S:$S)/COUNTIF(Datenbasis!$B:$B,CONCATENATE($C224,'Tabellarische Auswertung'!L$3)),"")</f>
        <v/>
      </c>
      <c r="M224" s="37" t="str">
        <f t="shared" si="26"/>
        <v/>
      </c>
      <c r="N224" s="37" t="str">
        <f>IFERROR(SUMIF(Datenbasis!$B:$B,CONCATENATE($C224,N$3),Datenbasis!$S:$S)/COUNTIF(Datenbasis!$B:$B,CONCATENATE($C224,'Tabellarische Auswertung'!N$3)),"")</f>
        <v/>
      </c>
      <c r="O224" s="37" t="str">
        <f>IFERROR(SUMIF(Datenbasis!$B:$B,CONCATENATE($C224,O$3),Datenbasis!$S:$S)/COUNTIF(Datenbasis!$B:$B,CONCATENATE($C224,'Tabellarische Auswertung'!O$3)),"")</f>
        <v/>
      </c>
      <c r="P224" s="37" t="str">
        <f>IFERROR(SUMIF(Datenbasis!$B:$B,CONCATENATE($C224,P$3),Datenbasis!$S:$S)/COUNTIF(Datenbasis!$B:$B,CONCATENATE($C224,'Tabellarische Auswertung'!P$3)),"")</f>
        <v/>
      </c>
      <c r="Q224" s="37" t="str">
        <f t="shared" si="27"/>
        <v/>
      </c>
      <c r="R224" s="37" t="str">
        <f>IFERROR(SUMIF(Datenbasis!$B:$B,CONCATENATE($C224,R$3),Datenbasis!$S:$S)/COUNTIF(Datenbasis!$B:$B,CONCATENATE($C224,'Tabellarische Auswertung'!R$3)),"")</f>
        <v/>
      </c>
      <c r="S224" s="37" t="str">
        <f>IFERROR(SUMIF(Datenbasis!$B:$B,CONCATENATE($C224,S$3),Datenbasis!$S:$S)/COUNTIF(Datenbasis!$B:$B,CONCATENATE($C224,'Tabellarische Auswertung'!S$3)),"")</f>
        <v/>
      </c>
      <c r="T224" s="37" t="str">
        <f>IFERROR(SUMIF(Datenbasis!$B:$B,CONCATENATE($C224,T$3),Datenbasis!$S:$S)/COUNTIF(Datenbasis!$B:$B,CONCATENATE($C224,'Tabellarische Auswertung'!T$3)),"")</f>
        <v/>
      </c>
      <c r="U224" s="37" t="str">
        <f t="shared" si="28"/>
        <v/>
      </c>
      <c r="V224" s="37" t="str">
        <f>IFERROR(SUMIF(Datenbasis!$B:$B,CONCATENATE($C224,V$3),Datenbasis!$S:$S)/COUNTIF(Datenbasis!$B:$B,CONCATENATE($C224,'Tabellarische Auswertung'!V$3)),"")</f>
        <v/>
      </c>
      <c r="W224" s="37" t="str">
        <f>IFERROR(SUMIF(Datenbasis!$B:$B,CONCATENATE($C224,W$3),Datenbasis!$S:$S)/COUNTIF(Datenbasis!$B:$B,CONCATENATE($C224,'Tabellarische Auswertung'!W$3)),"")</f>
        <v/>
      </c>
      <c r="X224" s="37" t="str">
        <f>IFERROR(SUMIF(Datenbasis!$B:$B,CONCATENATE($C224,X$3),Datenbasis!$S:$S)/COUNTIF(Datenbasis!$B:$B,CONCATENATE($C224,'Tabellarische Auswertung'!X$3)),"")</f>
        <v/>
      </c>
      <c r="Y224" s="37" t="str">
        <f t="shared" si="29"/>
        <v/>
      </c>
      <c r="Z224" s="38" t="str">
        <f t="shared" si="30"/>
        <v/>
      </c>
      <c r="AA224" s="39" t="str">
        <f t="shared" si="32"/>
        <v/>
      </c>
      <c r="AB224" s="39"/>
      <c r="AC224" s="39" t="str">
        <f t="shared" si="31"/>
        <v/>
      </c>
    </row>
    <row r="225" spans="1:29" ht="15" hidden="1">
      <c r="A225" s="35" t="str">
        <f>IF(IFERROR(INDEX(Datenbasis!I:I,MATCH($C225,Datenbasis!$F:$F,0)),"")=0,"",IFERROR(INDEX(Datenbasis!I:I,MATCH($C225,Datenbasis!$F:$F,0)),""))</f>
        <v/>
      </c>
      <c r="B225" s="35" t="str">
        <f>IF(IFERROR(INDEX(Datenbasis!E:E,MATCH($C225,Datenbasis!$F:$F,0)),"")=0,"",IFERROR(INDEX(Datenbasis!E:E,MATCH($C225,Datenbasis!$F:$F,0)),""))</f>
        <v/>
      </c>
      <c r="C225" s="36" t="str">
        <f>+IF(DropDown!B223=0," ",DropDown!B223)</f>
        <v xml:space="preserve"> </v>
      </c>
      <c r="D225" s="36" t="str">
        <f>IF(IFERROR(INDEX(Datenbasis!G:G,MATCH($C225,Datenbasis!$F:$F,0)),"")=0,"",IFERROR(INDEX(Datenbasis!G:G,MATCH($C225,Datenbasis!$F:$F,0)),""))</f>
        <v/>
      </c>
      <c r="E225" s="36" t="str">
        <f>IF(IFERROR(INDEX(Datenbasis!J:J,MATCH($C225,Datenbasis!$F:$F,0)),"")=0,"",IFERROR(INDEX(Datenbasis!J:J,MATCH($C225,Datenbasis!$F:$F,0)),""))</f>
        <v/>
      </c>
      <c r="F225" s="37" t="str">
        <f>IFERROR(SUMIF(Datenbasis!$B:$B,CONCATENATE($C225,F$3),Datenbasis!$S:$S)/COUNTIF(Datenbasis!$B:$B,CONCATENATE($C225,'Tabellarische Auswertung'!F$3)),"")</f>
        <v/>
      </c>
      <c r="G225" s="37" t="str">
        <f>IFERROR(SUMIF(Datenbasis!$B:$B,CONCATENATE($C225,G$3),Datenbasis!$S:$S)/COUNTIF(Datenbasis!$B:$B,CONCATENATE($C225,'Tabellarische Auswertung'!G$3)),"")</f>
        <v/>
      </c>
      <c r="H225" s="37" t="str">
        <f>IFERROR(SUMIF(Datenbasis!$B:$B,CONCATENATE($C225,H$3),Datenbasis!$S:$S)/COUNTIF(Datenbasis!$B:$B,CONCATENATE($C225,'Tabellarische Auswertung'!H$3)),"")</f>
        <v/>
      </c>
      <c r="I225" s="37" t="str">
        <f t="shared" si="25"/>
        <v/>
      </c>
      <c r="J225" s="37" t="str">
        <f>IFERROR(SUMIF(Datenbasis!$B:$B,CONCATENATE($C225,J$3),Datenbasis!$S:$S)/COUNTIF(Datenbasis!$B:$B,CONCATENATE($C225,'Tabellarische Auswertung'!J$3)),"")</f>
        <v/>
      </c>
      <c r="K225" s="37" t="str">
        <f>IFERROR(SUMIF(Datenbasis!$B:$B,CONCATENATE($C225,K$3),Datenbasis!$S:$S)/COUNTIF(Datenbasis!$B:$B,CONCATENATE($C225,'Tabellarische Auswertung'!K$3)),"")</f>
        <v/>
      </c>
      <c r="L225" s="37" t="str">
        <f>IFERROR(SUMIF(Datenbasis!$B:$B,CONCATENATE($C225,L$3),Datenbasis!$S:$S)/COUNTIF(Datenbasis!$B:$B,CONCATENATE($C225,'Tabellarische Auswertung'!L$3)),"")</f>
        <v/>
      </c>
      <c r="M225" s="37" t="str">
        <f t="shared" si="26"/>
        <v/>
      </c>
      <c r="N225" s="37" t="str">
        <f>IFERROR(SUMIF(Datenbasis!$B:$B,CONCATENATE($C225,N$3),Datenbasis!$S:$S)/COUNTIF(Datenbasis!$B:$B,CONCATENATE($C225,'Tabellarische Auswertung'!N$3)),"")</f>
        <v/>
      </c>
      <c r="O225" s="37" t="str">
        <f>IFERROR(SUMIF(Datenbasis!$B:$B,CONCATENATE($C225,O$3),Datenbasis!$S:$S)/COUNTIF(Datenbasis!$B:$B,CONCATENATE($C225,'Tabellarische Auswertung'!O$3)),"")</f>
        <v/>
      </c>
      <c r="P225" s="37" t="str">
        <f>IFERROR(SUMIF(Datenbasis!$B:$B,CONCATENATE($C225,P$3),Datenbasis!$S:$S)/COUNTIF(Datenbasis!$B:$B,CONCATENATE($C225,'Tabellarische Auswertung'!P$3)),"")</f>
        <v/>
      </c>
      <c r="Q225" s="37" t="str">
        <f t="shared" si="27"/>
        <v/>
      </c>
      <c r="R225" s="37" t="str">
        <f>IFERROR(SUMIF(Datenbasis!$B:$B,CONCATENATE($C225,R$3),Datenbasis!$S:$S)/COUNTIF(Datenbasis!$B:$B,CONCATENATE($C225,'Tabellarische Auswertung'!R$3)),"")</f>
        <v/>
      </c>
      <c r="S225" s="37" t="str">
        <f>IFERROR(SUMIF(Datenbasis!$B:$B,CONCATENATE($C225,S$3),Datenbasis!$S:$S)/COUNTIF(Datenbasis!$B:$B,CONCATENATE($C225,'Tabellarische Auswertung'!S$3)),"")</f>
        <v/>
      </c>
      <c r="T225" s="37" t="str">
        <f>IFERROR(SUMIF(Datenbasis!$B:$B,CONCATENATE($C225,T$3),Datenbasis!$S:$S)/COUNTIF(Datenbasis!$B:$B,CONCATENATE($C225,'Tabellarische Auswertung'!T$3)),"")</f>
        <v/>
      </c>
      <c r="U225" s="37" t="str">
        <f t="shared" si="28"/>
        <v/>
      </c>
      <c r="V225" s="37" t="str">
        <f>IFERROR(SUMIF(Datenbasis!$B:$B,CONCATENATE($C225,V$3),Datenbasis!$S:$S)/COUNTIF(Datenbasis!$B:$B,CONCATENATE($C225,'Tabellarische Auswertung'!V$3)),"")</f>
        <v/>
      </c>
      <c r="W225" s="37" t="str">
        <f>IFERROR(SUMIF(Datenbasis!$B:$B,CONCATENATE($C225,W$3),Datenbasis!$S:$S)/COUNTIF(Datenbasis!$B:$B,CONCATENATE($C225,'Tabellarische Auswertung'!W$3)),"")</f>
        <v/>
      </c>
      <c r="X225" s="37" t="str">
        <f>IFERROR(SUMIF(Datenbasis!$B:$B,CONCATENATE($C225,X$3),Datenbasis!$S:$S)/COUNTIF(Datenbasis!$B:$B,CONCATENATE($C225,'Tabellarische Auswertung'!X$3)),"")</f>
        <v/>
      </c>
      <c r="Y225" s="37" t="str">
        <f t="shared" si="29"/>
        <v/>
      </c>
      <c r="Z225" s="38" t="str">
        <f t="shared" si="30"/>
        <v/>
      </c>
      <c r="AA225" s="39" t="str">
        <f t="shared" si="32"/>
        <v/>
      </c>
      <c r="AB225" s="39"/>
      <c r="AC225" s="39" t="str">
        <f t="shared" si="31"/>
        <v/>
      </c>
    </row>
    <row r="226" spans="1:29" ht="15" hidden="1">
      <c r="A226" s="35" t="str">
        <f>IF(IFERROR(INDEX(Datenbasis!I:I,MATCH($C226,Datenbasis!$F:$F,0)),"")=0,"",IFERROR(INDEX(Datenbasis!I:I,MATCH($C226,Datenbasis!$F:$F,0)),""))</f>
        <v/>
      </c>
      <c r="B226" s="35" t="str">
        <f>IF(IFERROR(INDEX(Datenbasis!E:E,MATCH($C226,Datenbasis!$F:$F,0)),"")=0,"",IFERROR(INDEX(Datenbasis!E:E,MATCH($C226,Datenbasis!$F:$F,0)),""))</f>
        <v/>
      </c>
      <c r="C226" s="36" t="str">
        <f>+IF(DropDown!B224=0," ",DropDown!B224)</f>
        <v xml:space="preserve"> </v>
      </c>
      <c r="D226" s="36" t="str">
        <f>IF(IFERROR(INDEX(Datenbasis!G:G,MATCH($C226,Datenbasis!$F:$F,0)),"")=0,"",IFERROR(INDEX(Datenbasis!G:G,MATCH($C226,Datenbasis!$F:$F,0)),""))</f>
        <v/>
      </c>
      <c r="E226" s="36" t="str">
        <f>IF(IFERROR(INDEX(Datenbasis!J:J,MATCH($C226,Datenbasis!$F:$F,0)),"")=0,"",IFERROR(INDEX(Datenbasis!J:J,MATCH($C226,Datenbasis!$F:$F,0)),""))</f>
        <v/>
      </c>
      <c r="F226" s="37" t="str">
        <f>IFERROR(SUMIF(Datenbasis!$B:$B,CONCATENATE($C226,F$3),Datenbasis!$S:$S)/COUNTIF(Datenbasis!$B:$B,CONCATENATE($C226,'Tabellarische Auswertung'!F$3)),"")</f>
        <v/>
      </c>
      <c r="G226" s="37" t="str">
        <f>IFERROR(SUMIF(Datenbasis!$B:$B,CONCATENATE($C226,G$3),Datenbasis!$S:$S)/COUNTIF(Datenbasis!$B:$B,CONCATENATE($C226,'Tabellarische Auswertung'!G$3)),"")</f>
        <v/>
      </c>
      <c r="H226" s="37" t="str">
        <f>IFERROR(SUMIF(Datenbasis!$B:$B,CONCATENATE($C226,H$3),Datenbasis!$S:$S)/COUNTIF(Datenbasis!$B:$B,CONCATENATE($C226,'Tabellarische Auswertung'!H$3)),"")</f>
        <v/>
      </c>
      <c r="I226" s="37" t="str">
        <f t="shared" si="25"/>
        <v/>
      </c>
      <c r="J226" s="37" t="str">
        <f>IFERROR(SUMIF(Datenbasis!$B:$B,CONCATENATE($C226,J$3),Datenbasis!$S:$S)/COUNTIF(Datenbasis!$B:$B,CONCATENATE($C226,'Tabellarische Auswertung'!J$3)),"")</f>
        <v/>
      </c>
      <c r="K226" s="37" t="str">
        <f>IFERROR(SUMIF(Datenbasis!$B:$B,CONCATENATE($C226,K$3),Datenbasis!$S:$S)/COUNTIF(Datenbasis!$B:$B,CONCATENATE($C226,'Tabellarische Auswertung'!K$3)),"")</f>
        <v/>
      </c>
      <c r="L226" s="37" t="str">
        <f>IFERROR(SUMIF(Datenbasis!$B:$B,CONCATENATE($C226,L$3),Datenbasis!$S:$S)/COUNTIF(Datenbasis!$B:$B,CONCATENATE($C226,'Tabellarische Auswertung'!L$3)),"")</f>
        <v/>
      </c>
      <c r="M226" s="37" t="str">
        <f t="shared" si="26"/>
        <v/>
      </c>
      <c r="N226" s="37" t="str">
        <f>IFERROR(SUMIF(Datenbasis!$B:$B,CONCATENATE($C226,N$3),Datenbasis!$S:$S)/COUNTIF(Datenbasis!$B:$B,CONCATENATE($C226,'Tabellarische Auswertung'!N$3)),"")</f>
        <v/>
      </c>
      <c r="O226" s="37" t="str">
        <f>IFERROR(SUMIF(Datenbasis!$B:$B,CONCATENATE($C226,O$3),Datenbasis!$S:$S)/COUNTIF(Datenbasis!$B:$B,CONCATENATE($C226,'Tabellarische Auswertung'!O$3)),"")</f>
        <v/>
      </c>
      <c r="P226" s="37" t="str">
        <f>IFERROR(SUMIF(Datenbasis!$B:$B,CONCATENATE($C226,P$3),Datenbasis!$S:$S)/COUNTIF(Datenbasis!$B:$B,CONCATENATE($C226,'Tabellarische Auswertung'!P$3)),"")</f>
        <v/>
      </c>
      <c r="Q226" s="37" t="str">
        <f t="shared" si="27"/>
        <v/>
      </c>
      <c r="R226" s="37" t="str">
        <f>IFERROR(SUMIF(Datenbasis!$B:$B,CONCATENATE($C226,R$3),Datenbasis!$S:$S)/COUNTIF(Datenbasis!$B:$B,CONCATENATE($C226,'Tabellarische Auswertung'!R$3)),"")</f>
        <v/>
      </c>
      <c r="S226" s="37" t="str">
        <f>IFERROR(SUMIF(Datenbasis!$B:$B,CONCATENATE($C226,S$3),Datenbasis!$S:$S)/COUNTIF(Datenbasis!$B:$B,CONCATENATE($C226,'Tabellarische Auswertung'!S$3)),"")</f>
        <v/>
      </c>
      <c r="T226" s="37" t="str">
        <f>IFERROR(SUMIF(Datenbasis!$B:$B,CONCATENATE($C226,T$3),Datenbasis!$S:$S)/COUNTIF(Datenbasis!$B:$B,CONCATENATE($C226,'Tabellarische Auswertung'!T$3)),"")</f>
        <v/>
      </c>
      <c r="U226" s="37" t="str">
        <f t="shared" si="28"/>
        <v/>
      </c>
      <c r="V226" s="37" t="str">
        <f>IFERROR(SUMIF(Datenbasis!$B:$B,CONCATENATE($C226,V$3),Datenbasis!$S:$S)/COUNTIF(Datenbasis!$B:$B,CONCATENATE($C226,'Tabellarische Auswertung'!V$3)),"")</f>
        <v/>
      </c>
      <c r="W226" s="37" t="str">
        <f>IFERROR(SUMIF(Datenbasis!$B:$B,CONCATENATE($C226,W$3),Datenbasis!$S:$S)/COUNTIF(Datenbasis!$B:$B,CONCATENATE($C226,'Tabellarische Auswertung'!W$3)),"")</f>
        <v/>
      </c>
      <c r="X226" s="37" t="str">
        <f>IFERROR(SUMIF(Datenbasis!$B:$B,CONCATENATE($C226,X$3),Datenbasis!$S:$S)/COUNTIF(Datenbasis!$B:$B,CONCATENATE($C226,'Tabellarische Auswertung'!X$3)),"")</f>
        <v/>
      </c>
      <c r="Y226" s="37" t="str">
        <f t="shared" si="29"/>
        <v/>
      </c>
      <c r="Z226" s="38" t="str">
        <f t="shared" si="30"/>
        <v/>
      </c>
      <c r="AA226" s="39" t="str">
        <f t="shared" si="32"/>
        <v/>
      </c>
      <c r="AB226" s="39"/>
      <c r="AC226" s="39" t="str">
        <f t="shared" si="31"/>
        <v/>
      </c>
    </row>
    <row r="227" spans="1:29" ht="15" hidden="1">
      <c r="A227" s="35" t="str">
        <f>IF(IFERROR(INDEX(Datenbasis!I:I,MATCH($C227,Datenbasis!$F:$F,0)),"")=0,"",IFERROR(INDEX(Datenbasis!I:I,MATCH($C227,Datenbasis!$F:$F,0)),""))</f>
        <v/>
      </c>
      <c r="B227" s="35" t="str">
        <f>IF(IFERROR(INDEX(Datenbasis!E:E,MATCH($C227,Datenbasis!$F:$F,0)),"")=0,"",IFERROR(INDEX(Datenbasis!E:E,MATCH($C227,Datenbasis!$F:$F,0)),""))</f>
        <v/>
      </c>
      <c r="C227" s="36" t="str">
        <f>+IF(DropDown!B225=0," ",DropDown!B225)</f>
        <v xml:space="preserve"> </v>
      </c>
      <c r="D227" s="36" t="str">
        <f>IF(IFERROR(INDEX(Datenbasis!G:G,MATCH($C227,Datenbasis!$F:$F,0)),"")=0,"",IFERROR(INDEX(Datenbasis!G:G,MATCH($C227,Datenbasis!$F:$F,0)),""))</f>
        <v/>
      </c>
      <c r="E227" s="36" t="str">
        <f>IF(IFERROR(INDEX(Datenbasis!J:J,MATCH($C227,Datenbasis!$F:$F,0)),"")=0,"",IFERROR(INDEX(Datenbasis!J:J,MATCH($C227,Datenbasis!$F:$F,0)),""))</f>
        <v/>
      </c>
      <c r="F227" s="37" t="str">
        <f>IFERROR(SUMIF(Datenbasis!$B:$B,CONCATENATE($C227,F$3),Datenbasis!$S:$S)/COUNTIF(Datenbasis!$B:$B,CONCATENATE($C227,'Tabellarische Auswertung'!F$3)),"")</f>
        <v/>
      </c>
      <c r="G227" s="37" t="str">
        <f>IFERROR(SUMIF(Datenbasis!$B:$B,CONCATENATE($C227,G$3),Datenbasis!$S:$S)/COUNTIF(Datenbasis!$B:$B,CONCATENATE($C227,'Tabellarische Auswertung'!G$3)),"")</f>
        <v/>
      </c>
      <c r="H227" s="37" t="str">
        <f>IFERROR(SUMIF(Datenbasis!$B:$B,CONCATENATE($C227,H$3),Datenbasis!$S:$S)/COUNTIF(Datenbasis!$B:$B,CONCATENATE($C227,'Tabellarische Auswertung'!H$3)),"")</f>
        <v/>
      </c>
      <c r="I227" s="37" t="str">
        <f t="shared" si="25"/>
        <v/>
      </c>
      <c r="J227" s="37" t="str">
        <f>IFERROR(SUMIF(Datenbasis!$B:$B,CONCATENATE($C227,J$3),Datenbasis!$S:$S)/COUNTIF(Datenbasis!$B:$B,CONCATENATE($C227,'Tabellarische Auswertung'!J$3)),"")</f>
        <v/>
      </c>
      <c r="K227" s="37" t="str">
        <f>IFERROR(SUMIF(Datenbasis!$B:$B,CONCATENATE($C227,K$3),Datenbasis!$S:$S)/COUNTIF(Datenbasis!$B:$B,CONCATENATE($C227,'Tabellarische Auswertung'!K$3)),"")</f>
        <v/>
      </c>
      <c r="L227" s="37" t="str">
        <f>IFERROR(SUMIF(Datenbasis!$B:$B,CONCATENATE($C227,L$3),Datenbasis!$S:$S)/COUNTIF(Datenbasis!$B:$B,CONCATENATE($C227,'Tabellarische Auswertung'!L$3)),"")</f>
        <v/>
      </c>
      <c r="M227" s="37" t="str">
        <f t="shared" si="26"/>
        <v/>
      </c>
      <c r="N227" s="37" t="str">
        <f>IFERROR(SUMIF(Datenbasis!$B:$B,CONCATENATE($C227,N$3),Datenbasis!$S:$S)/COUNTIF(Datenbasis!$B:$B,CONCATENATE($C227,'Tabellarische Auswertung'!N$3)),"")</f>
        <v/>
      </c>
      <c r="O227" s="37" t="str">
        <f>IFERROR(SUMIF(Datenbasis!$B:$B,CONCATENATE($C227,O$3),Datenbasis!$S:$S)/COUNTIF(Datenbasis!$B:$B,CONCATENATE($C227,'Tabellarische Auswertung'!O$3)),"")</f>
        <v/>
      </c>
      <c r="P227" s="37" t="str">
        <f>IFERROR(SUMIF(Datenbasis!$B:$B,CONCATENATE($C227,P$3),Datenbasis!$S:$S)/COUNTIF(Datenbasis!$B:$B,CONCATENATE($C227,'Tabellarische Auswertung'!P$3)),"")</f>
        <v/>
      </c>
      <c r="Q227" s="37" t="str">
        <f t="shared" si="27"/>
        <v/>
      </c>
      <c r="R227" s="37" t="str">
        <f>IFERROR(SUMIF(Datenbasis!$B:$B,CONCATENATE($C227,R$3),Datenbasis!$S:$S)/COUNTIF(Datenbasis!$B:$B,CONCATENATE($C227,'Tabellarische Auswertung'!R$3)),"")</f>
        <v/>
      </c>
      <c r="S227" s="37" t="str">
        <f>IFERROR(SUMIF(Datenbasis!$B:$B,CONCATENATE($C227,S$3),Datenbasis!$S:$S)/COUNTIF(Datenbasis!$B:$B,CONCATENATE($C227,'Tabellarische Auswertung'!S$3)),"")</f>
        <v/>
      </c>
      <c r="T227" s="37" t="str">
        <f>IFERROR(SUMIF(Datenbasis!$B:$B,CONCATENATE($C227,T$3),Datenbasis!$S:$S)/COUNTIF(Datenbasis!$B:$B,CONCATENATE($C227,'Tabellarische Auswertung'!T$3)),"")</f>
        <v/>
      </c>
      <c r="U227" s="37" t="str">
        <f t="shared" si="28"/>
        <v/>
      </c>
      <c r="V227" s="37" t="str">
        <f>IFERROR(SUMIF(Datenbasis!$B:$B,CONCATENATE($C227,V$3),Datenbasis!$S:$S)/COUNTIF(Datenbasis!$B:$B,CONCATENATE($C227,'Tabellarische Auswertung'!V$3)),"")</f>
        <v/>
      </c>
      <c r="W227" s="37" t="str">
        <f>IFERROR(SUMIF(Datenbasis!$B:$B,CONCATENATE($C227,W$3),Datenbasis!$S:$S)/COUNTIF(Datenbasis!$B:$B,CONCATENATE($C227,'Tabellarische Auswertung'!W$3)),"")</f>
        <v/>
      </c>
      <c r="X227" s="37" t="str">
        <f>IFERROR(SUMIF(Datenbasis!$B:$B,CONCATENATE($C227,X$3),Datenbasis!$S:$S)/COUNTIF(Datenbasis!$B:$B,CONCATENATE($C227,'Tabellarische Auswertung'!X$3)),"")</f>
        <v/>
      </c>
      <c r="Y227" s="37" t="str">
        <f t="shared" si="29"/>
        <v/>
      </c>
      <c r="Z227" s="38" t="str">
        <f t="shared" si="30"/>
        <v/>
      </c>
      <c r="AA227" s="39" t="str">
        <f t="shared" si="32"/>
        <v/>
      </c>
      <c r="AB227" s="39"/>
      <c r="AC227" s="39" t="str">
        <f t="shared" si="31"/>
        <v/>
      </c>
    </row>
    <row r="228" spans="1:29" ht="15" hidden="1">
      <c r="A228" s="35" t="str">
        <f>IF(IFERROR(INDEX(Datenbasis!I:I,MATCH($C228,Datenbasis!$F:$F,0)),"")=0,"",IFERROR(INDEX(Datenbasis!I:I,MATCH($C228,Datenbasis!$F:$F,0)),""))</f>
        <v/>
      </c>
      <c r="B228" s="35" t="str">
        <f>IF(IFERROR(INDEX(Datenbasis!E:E,MATCH($C228,Datenbasis!$F:$F,0)),"")=0,"",IFERROR(INDEX(Datenbasis!E:E,MATCH($C228,Datenbasis!$F:$F,0)),""))</f>
        <v/>
      </c>
      <c r="C228" s="36" t="str">
        <f>+IF(DropDown!B226=0," ",DropDown!B226)</f>
        <v xml:space="preserve"> </v>
      </c>
      <c r="D228" s="36" t="str">
        <f>IF(IFERROR(INDEX(Datenbasis!G:G,MATCH($C228,Datenbasis!$F:$F,0)),"")=0,"",IFERROR(INDEX(Datenbasis!G:G,MATCH($C228,Datenbasis!$F:$F,0)),""))</f>
        <v/>
      </c>
      <c r="E228" s="36" t="str">
        <f>IF(IFERROR(INDEX(Datenbasis!J:J,MATCH($C228,Datenbasis!$F:$F,0)),"")=0,"",IFERROR(INDEX(Datenbasis!J:J,MATCH($C228,Datenbasis!$F:$F,0)),""))</f>
        <v/>
      </c>
      <c r="F228" s="37" t="str">
        <f>IFERROR(SUMIF(Datenbasis!$B:$B,CONCATENATE($C228,F$3),Datenbasis!$S:$S)/COUNTIF(Datenbasis!$B:$B,CONCATENATE($C228,'Tabellarische Auswertung'!F$3)),"")</f>
        <v/>
      </c>
      <c r="G228" s="37" t="str">
        <f>IFERROR(SUMIF(Datenbasis!$B:$B,CONCATENATE($C228,G$3),Datenbasis!$S:$S)/COUNTIF(Datenbasis!$B:$B,CONCATENATE($C228,'Tabellarische Auswertung'!G$3)),"")</f>
        <v/>
      </c>
      <c r="H228" s="37" t="str">
        <f>IFERROR(SUMIF(Datenbasis!$B:$B,CONCATENATE($C228,H$3),Datenbasis!$S:$S)/COUNTIF(Datenbasis!$B:$B,CONCATENATE($C228,'Tabellarische Auswertung'!H$3)),"")</f>
        <v/>
      </c>
      <c r="I228" s="37" t="str">
        <f t="shared" si="25"/>
        <v/>
      </c>
      <c r="J228" s="37" t="str">
        <f>IFERROR(SUMIF(Datenbasis!$B:$B,CONCATENATE($C228,J$3),Datenbasis!$S:$S)/COUNTIF(Datenbasis!$B:$B,CONCATENATE($C228,'Tabellarische Auswertung'!J$3)),"")</f>
        <v/>
      </c>
      <c r="K228" s="37" t="str">
        <f>IFERROR(SUMIF(Datenbasis!$B:$B,CONCATENATE($C228,K$3),Datenbasis!$S:$S)/COUNTIF(Datenbasis!$B:$B,CONCATENATE($C228,'Tabellarische Auswertung'!K$3)),"")</f>
        <v/>
      </c>
      <c r="L228" s="37" t="str">
        <f>IFERROR(SUMIF(Datenbasis!$B:$B,CONCATENATE($C228,L$3),Datenbasis!$S:$S)/COUNTIF(Datenbasis!$B:$B,CONCATENATE($C228,'Tabellarische Auswertung'!L$3)),"")</f>
        <v/>
      </c>
      <c r="M228" s="37" t="str">
        <f t="shared" si="26"/>
        <v/>
      </c>
      <c r="N228" s="37" t="str">
        <f>IFERROR(SUMIF(Datenbasis!$B:$B,CONCATENATE($C228,N$3),Datenbasis!$S:$S)/COUNTIF(Datenbasis!$B:$B,CONCATENATE($C228,'Tabellarische Auswertung'!N$3)),"")</f>
        <v/>
      </c>
      <c r="O228" s="37" t="str">
        <f>IFERROR(SUMIF(Datenbasis!$B:$B,CONCATENATE($C228,O$3),Datenbasis!$S:$S)/COUNTIF(Datenbasis!$B:$B,CONCATENATE($C228,'Tabellarische Auswertung'!O$3)),"")</f>
        <v/>
      </c>
      <c r="P228" s="37" t="str">
        <f>IFERROR(SUMIF(Datenbasis!$B:$B,CONCATENATE($C228,P$3),Datenbasis!$S:$S)/COUNTIF(Datenbasis!$B:$B,CONCATENATE($C228,'Tabellarische Auswertung'!P$3)),"")</f>
        <v/>
      </c>
      <c r="Q228" s="37" t="str">
        <f t="shared" si="27"/>
        <v/>
      </c>
      <c r="R228" s="37" t="str">
        <f>IFERROR(SUMIF(Datenbasis!$B:$B,CONCATENATE($C228,R$3),Datenbasis!$S:$S)/COUNTIF(Datenbasis!$B:$B,CONCATENATE($C228,'Tabellarische Auswertung'!R$3)),"")</f>
        <v/>
      </c>
      <c r="S228" s="37" t="str">
        <f>IFERROR(SUMIF(Datenbasis!$B:$B,CONCATENATE($C228,S$3),Datenbasis!$S:$S)/COUNTIF(Datenbasis!$B:$B,CONCATENATE($C228,'Tabellarische Auswertung'!S$3)),"")</f>
        <v/>
      </c>
      <c r="T228" s="37" t="str">
        <f>IFERROR(SUMIF(Datenbasis!$B:$B,CONCATENATE($C228,T$3),Datenbasis!$S:$S)/COUNTIF(Datenbasis!$B:$B,CONCATENATE($C228,'Tabellarische Auswertung'!T$3)),"")</f>
        <v/>
      </c>
      <c r="U228" s="37" t="str">
        <f t="shared" si="28"/>
        <v/>
      </c>
      <c r="V228" s="37" t="str">
        <f>IFERROR(SUMIF(Datenbasis!$B:$B,CONCATENATE($C228,V$3),Datenbasis!$S:$S)/COUNTIF(Datenbasis!$B:$B,CONCATENATE($C228,'Tabellarische Auswertung'!V$3)),"")</f>
        <v/>
      </c>
      <c r="W228" s="37" t="str">
        <f>IFERROR(SUMIF(Datenbasis!$B:$B,CONCATENATE($C228,W$3),Datenbasis!$S:$S)/COUNTIF(Datenbasis!$B:$B,CONCATENATE($C228,'Tabellarische Auswertung'!W$3)),"")</f>
        <v/>
      </c>
      <c r="X228" s="37" t="str">
        <f>IFERROR(SUMIF(Datenbasis!$B:$B,CONCATENATE($C228,X$3),Datenbasis!$S:$S)/COUNTIF(Datenbasis!$B:$B,CONCATENATE($C228,'Tabellarische Auswertung'!X$3)),"")</f>
        <v/>
      </c>
      <c r="Y228" s="37" t="str">
        <f t="shared" si="29"/>
        <v/>
      </c>
      <c r="Z228" s="38" t="str">
        <f t="shared" si="30"/>
        <v/>
      </c>
      <c r="AA228" s="39" t="str">
        <f t="shared" si="32"/>
        <v/>
      </c>
      <c r="AB228" s="39"/>
      <c r="AC228" s="39" t="str">
        <f t="shared" si="31"/>
        <v/>
      </c>
    </row>
    <row r="229" spans="1:29" ht="15" hidden="1">
      <c r="A229" s="35" t="str">
        <f>IF(IFERROR(INDEX(Datenbasis!I:I,MATCH($C229,Datenbasis!$F:$F,0)),"")=0,"",IFERROR(INDEX(Datenbasis!I:I,MATCH($C229,Datenbasis!$F:$F,0)),""))</f>
        <v/>
      </c>
      <c r="B229" s="35" t="str">
        <f>IF(IFERROR(INDEX(Datenbasis!E:E,MATCH($C229,Datenbasis!$F:$F,0)),"")=0,"",IFERROR(INDEX(Datenbasis!E:E,MATCH($C229,Datenbasis!$F:$F,0)),""))</f>
        <v/>
      </c>
      <c r="C229" s="36" t="str">
        <f>+IF(DropDown!B227=0," ",DropDown!B227)</f>
        <v xml:space="preserve"> </v>
      </c>
      <c r="D229" s="36" t="str">
        <f>IF(IFERROR(INDEX(Datenbasis!G:G,MATCH($C229,Datenbasis!$F:$F,0)),"")=0,"",IFERROR(INDEX(Datenbasis!G:G,MATCH($C229,Datenbasis!$F:$F,0)),""))</f>
        <v/>
      </c>
      <c r="E229" s="36" t="str">
        <f>IF(IFERROR(INDEX(Datenbasis!J:J,MATCH($C229,Datenbasis!$F:$F,0)),"")=0,"",IFERROR(INDEX(Datenbasis!J:J,MATCH($C229,Datenbasis!$F:$F,0)),""))</f>
        <v/>
      </c>
      <c r="F229" s="37" t="str">
        <f>IFERROR(SUMIF(Datenbasis!$B:$B,CONCATENATE($C229,F$3),Datenbasis!$S:$S)/COUNTIF(Datenbasis!$B:$B,CONCATENATE($C229,'Tabellarische Auswertung'!F$3)),"")</f>
        <v/>
      </c>
      <c r="G229" s="37" t="str">
        <f>IFERROR(SUMIF(Datenbasis!$B:$B,CONCATENATE($C229,G$3),Datenbasis!$S:$S)/COUNTIF(Datenbasis!$B:$B,CONCATENATE($C229,'Tabellarische Auswertung'!G$3)),"")</f>
        <v/>
      </c>
      <c r="H229" s="37" t="str">
        <f>IFERROR(SUMIF(Datenbasis!$B:$B,CONCATENATE($C229,H$3),Datenbasis!$S:$S)/COUNTIF(Datenbasis!$B:$B,CONCATENATE($C229,'Tabellarische Auswertung'!H$3)),"")</f>
        <v/>
      </c>
      <c r="I229" s="37" t="str">
        <f t="shared" si="25"/>
        <v/>
      </c>
      <c r="J229" s="37" t="str">
        <f>IFERROR(SUMIF(Datenbasis!$B:$B,CONCATENATE($C229,J$3),Datenbasis!$S:$S)/COUNTIF(Datenbasis!$B:$B,CONCATENATE($C229,'Tabellarische Auswertung'!J$3)),"")</f>
        <v/>
      </c>
      <c r="K229" s="37" t="str">
        <f>IFERROR(SUMIF(Datenbasis!$B:$B,CONCATENATE($C229,K$3),Datenbasis!$S:$S)/COUNTIF(Datenbasis!$B:$B,CONCATENATE($C229,'Tabellarische Auswertung'!K$3)),"")</f>
        <v/>
      </c>
      <c r="L229" s="37" t="str">
        <f>IFERROR(SUMIF(Datenbasis!$B:$B,CONCATENATE($C229,L$3),Datenbasis!$S:$S)/COUNTIF(Datenbasis!$B:$B,CONCATENATE($C229,'Tabellarische Auswertung'!L$3)),"")</f>
        <v/>
      </c>
      <c r="M229" s="37" t="str">
        <f t="shared" si="26"/>
        <v/>
      </c>
      <c r="N229" s="37" t="str">
        <f>IFERROR(SUMIF(Datenbasis!$B:$B,CONCATENATE($C229,N$3),Datenbasis!$S:$S)/COUNTIF(Datenbasis!$B:$B,CONCATENATE($C229,'Tabellarische Auswertung'!N$3)),"")</f>
        <v/>
      </c>
      <c r="O229" s="37" t="str">
        <f>IFERROR(SUMIF(Datenbasis!$B:$B,CONCATENATE($C229,O$3),Datenbasis!$S:$S)/COUNTIF(Datenbasis!$B:$B,CONCATENATE($C229,'Tabellarische Auswertung'!O$3)),"")</f>
        <v/>
      </c>
      <c r="P229" s="37" t="str">
        <f>IFERROR(SUMIF(Datenbasis!$B:$B,CONCATENATE($C229,P$3),Datenbasis!$S:$S)/COUNTIF(Datenbasis!$B:$B,CONCATENATE($C229,'Tabellarische Auswertung'!P$3)),"")</f>
        <v/>
      </c>
      <c r="Q229" s="37" t="str">
        <f t="shared" si="27"/>
        <v/>
      </c>
      <c r="R229" s="37" t="str">
        <f>IFERROR(SUMIF(Datenbasis!$B:$B,CONCATENATE($C229,R$3),Datenbasis!$S:$S)/COUNTIF(Datenbasis!$B:$B,CONCATENATE($C229,'Tabellarische Auswertung'!R$3)),"")</f>
        <v/>
      </c>
      <c r="S229" s="37" t="str">
        <f>IFERROR(SUMIF(Datenbasis!$B:$B,CONCATENATE($C229,S$3),Datenbasis!$S:$S)/COUNTIF(Datenbasis!$B:$B,CONCATENATE($C229,'Tabellarische Auswertung'!S$3)),"")</f>
        <v/>
      </c>
      <c r="T229" s="37" t="str">
        <f>IFERROR(SUMIF(Datenbasis!$B:$B,CONCATENATE($C229,T$3),Datenbasis!$S:$S)/COUNTIF(Datenbasis!$B:$B,CONCATENATE($C229,'Tabellarische Auswertung'!T$3)),"")</f>
        <v/>
      </c>
      <c r="U229" s="37" t="str">
        <f t="shared" si="28"/>
        <v/>
      </c>
      <c r="V229" s="37" t="str">
        <f>IFERROR(SUMIF(Datenbasis!$B:$B,CONCATENATE($C229,V$3),Datenbasis!$S:$S)/COUNTIF(Datenbasis!$B:$B,CONCATENATE($C229,'Tabellarische Auswertung'!V$3)),"")</f>
        <v/>
      </c>
      <c r="W229" s="37" t="str">
        <f>IFERROR(SUMIF(Datenbasis!$B:$B,CONCATENATE($C229,W$3),Datenbasis!$S:$S)/COUNTIF(Datenbasis!$B:$B,CONCATENATE($C229,'Tabellarische Auswertung'!W$3)),"")</f>
        <v/>
      </c>
      <c r="X229" s="37" t="str">
        <f>IFERROR(SUMIF(Datenbasis!$B:$B,CONCATENATE($C229,X$3),Datenbasis!$S:$S)/COUNTIF(Datenbasis!$B:$B,CONCATENATE($C229,'Tabellarische Auswertung'!X$3)),"")</f>
        <v/>
      </c>
      <c r="Y229" s="37" t="str">
        <f t="shared" si="29"/>
        <v/>
      </c>
      <c r="Z229" s="38" t="str">
        <f t="shared" si="30"/>
        <v/>
      </c>
      <c r="AA229" s="39" t="str">
        <f t="shared" si="32"/>
        <v/>
      </c>
      <c r="AB229" s="39"/>
      <c r="AC229" s="39" t="str">
        <f t="shared" si="31"/>
        <v/>
      </c>
    </row>
    <row r="230" spans="1:29" ht="15" hidden="1">
      <c r="A230" s="35" t="str">
        <f>IF(IFERROR(INDEX(Datenbasis!I:I,MATCH($C230,Datenbasis!$F:$F,0)),"")=0,"",IFERROR(INDEX(Datenbasis!I:I,MATCH($C230,Datenbasis!$F:$F,0)),""))</f>
        <v/>
      </c>
      <c r="B230" s="35" t="str">
        <f>IF(IFERROR(INDEX(Datenbasis!E:E,MATCH($C230,Datenbasis!$F:$F,0)),"")=0,"",IFERROR(INDEX(Datenbasis!E:E,MATCH($C230,Datenbasis!$F:$F,0)),""))</f>
        <v/>
      </c>
      <c r="C230" s="36" t="str">
        <f>+IF(DropDown!B228=0," ",DropDown!B228)</f>
        <v xml:space="preserve"> </v>
      </c>
      <c r="D230" s="36" t="str">
        <f>IF(IFERROR(INDEX(Datenbasis!G:G,MATCH($C230,Datenbasis!$F:$F,0)),"")=0,"",IFERROR(INDEX(Datenbasis!G:G,MATCH($C230,Datenbasis!$F:$F,0)),""))</f>
        <v/>
      </c>
      <c r="E230" s="36" t="str">
        <f>IF(IFERROR(INDEX(Datenbasis!J:J,MATCH($C230,Datenbasis!$F:$F,0)),"")=0,"",IFERROR(INDEX(Datenbasis!J:J,MATCH($C230,Datenbasis!$F:$F,0)),""))</f>
        <v/>
      </c>
      <c r="F230" s="37" t="str">
        <f>IFERROR(SUMIF(Datenbasis!$B:$B,CONCATENATE($C230,F$3),Datenbasis!$S:$S)/COUNTIF(Datenbasis!$B:$B,CONCATENATE($C230,'Tabellarische Auswertung'!F$3)),"")</f>
        <v/>
      </c>
      <c r="G230" s="37" t="str">
        <f>IFERROR(SUMIF(Datenbasis!$B:$B,CONCATENATE($C230,G$3),Datenbasis!$S:$S)/COUNTIF(Datenbasis!$B:$B,CONCATENATE($C230,'Tabellarische Auswertung'!G$3)),"")</f>
        <v/>
      </c>
      <c r="H230" s="37" t="str">
        <f>IFERROR(SUMIF(Datenbasis!$B:$B,CONCATENATE($C230,H$3),Datenbasis!$S:$S)/COUNTIF(Datenbasis!$B:$B,CONCATENATE($C230,'Tabellarische Auswertung'!H$3)),"")</f>
        <v/>
      </c>
      <c r="I230" s="37" t="str">
        <f t="shared" si="25"/>
        <v/>
      </c>
      <c r="J230" s="37" t="str">
        <f>IFERROR(SUMIF(Datenbasis!$B:$B,CONCATENATE($C230,J$3),Datenbasis!$S:$S)/COUNTIF(Datenbasis!$B:$B,CONCATENATE($C230,'Tabellarische Auswertung'!J$3)),"")</f>
        <v/>
      </c>
      <c r="K230" s="37" t="str">
        <f>IFERROR(SUMIF(Datenbasis!$B:$B,CONCATENATE($C230,K$3),Datenbasis!$S:$S)/COUNTIF(Datenbasis!$B:$B,CONCATENATE($C230,'Tabellarische Auswertung'!K$3)),"")</f>
        <v/>
      </c>
      <c r="L230" s="37" t="str">
        <f>IFERROR(SUMIF(Datenbasis!$B:$B,CONCATENATE($C230,L$3),Datenbasis!$S:$S)/COUNTIF(Datenbasis!$B:$B,CONCATENATE($C230,'Tabellarische Auswertung'!L$3)),"")</f>
        <v/>
      </c>
      <c r="M230" s="37" t="str">
        <f t="shared" si="26"/>
        <v/>
      </c>
      <c r="N230" s="37" t="str">
        <f>IFERROR(SUMIF(Datenbasis!$B:$B,CONCATENATE($C230,N$3),Datenbasis!$S:$S)/COUNTIF(Datenbasis!$B:$B,CONCATENATE($C230,'Tabellarische Auswertung'!N$3)),"")</f>
        <v/>
      </c>
      <c r="O230" s="37" t="str">
        <f>IFERROR(SUMIF(Datenbasis!$B:$B,CONCATENATE($C230,O$3),Datenbasis!$S:$S)/COUNTIF(Datenbasis!$B:$B,CONCATENATE($C230,'Tabellarische Auswertung'!O$3)),"")</f>
        <v/>
      </c>
      <c r="P230" s="37" t="str">
        <f>IFERROR(SUMIF(Datenbasis!$B:$B,CONCATENATE($C230,P$3),Datenbasis!$S:$S)/COUNTIF(Datenbasis!$B:$B,CONCATENATE($C230,'Tabellarische Auswertung'!P$3)),"")</f>
        <v/>
      </c>
      <c r="Q230" s="37" t="str">
        <f t="shared" si="27"/>
        <v/>
      </c>
      <c r="R230" s="37" t="str">
        <f>IFERROR(SUMIF(Datenbasis!$B:$B,CONCATENATE($C230,R$3),Datenbasis!$S:$S)/COUNTIF(Datenbasis!$B:$B,CONCATENATE($C230,'Tabellarische Auswertung'!R$3)),"")</f>
        <v/>
      </c>
      <c r="S230" s="37" t="str">
        <f>IFERROR(SUMIF(Datenbasis!$B:$B,CONCATENATE($C230,S$3),Datenbasis!$S:$S)/COUNTIF(Datenbasis!$B:$B,CONCATENATE($C230,'Tabellarische Auswertung'!S$3)),"")</f>
        <v/>
      </c>
      <c r="T230" s="37" t="str">
        <f>IFERROR(SUMIF(Datenbasis!$B:$B,CONCATENATE($C230,T$3),Datenbasis!$S:$S)/COUNTIF(Datenbasis!$B:$B,CONCATENATE($C230,'Tabellarische Auswertung'!T$3)),"")</f>
        <v/>
      </c>
      <c r="U230" s="37" t="str">
        <f t="shared" si="28"/>
        <v/>
      </c>
      <c r="V230" s="37" t="str">
        <f>IFERROR(SUMIF(Datenbasis!$B:$B,CONCATENATE($C230,V$3),Datenbasis!$S:$S)/COUNTIF(Datenbasis!$B:$B,CONCATENATE($C230,'Tabellarische Auswertung'!V$3)),"")</f>
        <v/>
      </c>
      <c r="W230" s="37" t="str">
        <f>IFERROR(SUMIF(Datenbasis!$B:$B,CONCATENATE($C230,W$3),Datenbasis!$S:$S)/COUNTIF(Datenbasis!$B:$B,CONCATENATE($C230,'Tabellarische Auswertung'!W$3)),"")</f>
        <v/>
      </c>
      <c r="X230" s="37" t="str">
        <f>IFERROR(SUMIF(Datenbasis!$B:$B,CONCATENATE($C230,X$3),Datenbasis!$S:$S)/COUNTIF(Datenbasis!$B:$B,CONCATENATE($C230,'Tabellarische Auswertung'!X$3)),"")</f>
        <v/>
      </c>
      <c r="Y230" s="37" t="str">
        <f t="shared" si="29"/>
        <v/>
      </c>
      <c r="Z230" s="38" t="str">
        <f t="shared" si="30"/>
        <v/>
      </c>
      <c r="AA230" s="39" t="str">
        <f t="shared" si="32"/>
        <v/>
      </c>
      <c r="AB230" s="39"/>
      <c r="AC230" s="39" t="str">
        <f t="shared" si="31"/>
        <v/>
      </c>
    </row>
    <row r="231" spans="1:29" ht="15" hidden="1">
      <c r="A231" s="35" t="str">
        <f>IF(IFERROR(INDEX(Datenbasis!I:I,MATCH($C231,Datenbasis!$F:$F,0)),"")=0,"",IFERROR(INDEX(Datenbasis!I:I,MATCH($C231,Datenbasis!$F:$F,0)),""))</f>
        <v/>
      </c>
      <c r="B231" s="35" t="str">
        <f>IF(IFERROR(INDEX(Datenbasis!E:E,MATCH($C231,Datenbasis!$F:$F,0)),"")=0,"",IFERROR(INDEX(Datenbasis!E:E,MATCH($C231,Datenbasis!$F:$F,0)),""))</f>
        <v/>
      </c>
      <c r="C231" s="36" t="str">
        <f>+IF(DropDown!B229=0," ",DropDown!B229)</f>
        <v xml:space="preserve"> </v>
      </c>
      <c r="D231" s="36" t="str">
        <f>IF(IFERROR(INDEX(Datenbasis!G:G,MATCH($C231,Datenbasis!$F:$F,0)),"")=0,"",IFERROR(INDEX(Datenbasis!G:G,MATCH($C231,Datenbasis!$F:$F,0)),""))</f>
        <v/>
      </c>
      <c r="E231" s="36" t="str">
        <f>IF(IFERROR(INDEX(Datenbasis!J:J,MATCH($C231,Datenbasis!$F:$F,0)),"")=0,"",IFERROR(INDEX(Datenbasis!J:J,MATCH($C231,Datenbasis!$F:$F,0)),""))</f>
        <v/>
      </c>
      <c r="F231" s="37" t="str">
        <f>IFERROR(SUMIF(Datenbasis!$B:$B,CONCATENATE($C231,F$3),Datenbasis!$S:$S)/COUNTIF(Datenbasis!$B:$B,CONCATENATE($C231,'Tabellarische Auswertung'!F$3)),"")</f>
        <v/>
      </c>
      <c r="G231" s="37" t="str">
        <f>IFERROR(SUMIF(Datenbasis!$B:$B,CONCATENATE($C231,G$3),Datenbasis!$S:$S)/COUNTIF(Datenbasis!$B:$B,CONCATENATE($C231,'Tabellarische Auswertung'!G$3)),"")</f>
        <v/>
      </c>
      <c r="H231" s="37" t="str">
        <f>IFERROR(SUMIF(Datenbasis!$B:$B,CONCATENATE($C231,H$3),Datenbasis!$S:$S)/COUNTIF(Datenbasis!$B:$B,CONCATENATE($C231,'Tabellarische Auswertung'!H$3)),"")</f>
        <v/>
      </c>
      <c r="I231" s="37" t="str">
        <f t="shared" si="25"/>
        <v/>
      </c>
      <c r="J231" s="37" t="str">
        <f>IFERROR(SUMIF(Datenbasis!$B:$B,CONCATENATE($C231,J$3),Datenbasis!$S:$S)/COUNTIF(Datenbasis!$B:$B,CONCATENATE($C231,'Tabellarische Auswertung'!J$3)),"")</f>
        <v/>
      </c>
      <c r="K231" s="37" t="str">
        <f>IFERROR(SUMIF(Datenbasis!$B:$B,CONCATENATE($C231,K$3),Datenbasis!$S:$S)/COUNTIF(Datenbasis!$B:$B,CONCATENATE($C231,'Tabellarische Auswertung'!K$3)),"")</f>
        <v/>
      </c>
      <c r="L231" s="37" t="str">
        <f>IFERROR(SUMIF(Datenbasis!$B:$B,CONCATENATE($C231,L$3),Datenbasis!$S:$S)/COUNTIF(Datenbasis!$B:$B,CONCATENATE($C231,'Tabellarische Auswertung'!L$3)),"")</f>
        <v/>
      </c>
      <c r="M231" s="37" t="str">
        <f t="shared" si="26"/>
        <v/>
      </c>
      <c r="N231" s="37" t="str">
        <f>IFERROR(SUMIF(Datenbasis!$B:$B,CONCATENATE($C231,N$3),Datenbasis!$S:$S)/COUNTIF(Datenbasis!$B:$B,CONCATENATE($C231,'Tabellarische Auswertung'!N$3)),"")</f>
        <v/>
      </c>
      <c r="O231" s="37" t="str">
        <f>IFERROR(SUMIF(Datenbasis!$B:$B,CONCATENATE($C231,O$3),Datenbasis!$S:$S)/COUNTIF(Datenbasis!$B:$B,CONCATENATE($C231,'Tabellarische Auswertung'!O$3)),"")</f>
        <v/>
      </c>
      <c r="P231" s="37" t="str">
        <f>IFERROR(SUMIF(Datenbasis!$B:$B,CONCATENATE($C231,P$3),Datenbasis!$S:$S)/COUNTIF(Datenbasis!$B:$B,CONCATENATE($C231,'Tabellarische Auswertung'!P$3)),"")</f>
        <v/>
      </c>
      <c r="Q231" s="37" t="str">
        <f t="shared" si="27"/>
        <v/>
      </c>
      <c r="R231" s="37" t="str">
        <f>IFERROR(SUMIF(Datenbasis!$B:$B,CONCATENATE($C231,R$3),Datenbasis!$S:$S)/COUNTIF(Datenbasis!$B:$B,CONCATENATE($C231,'Tabellarische Auswertung'!R$3)),"")</f>
        <v/>
      </c>
      <c r="S231" s="37" t="str">
        <f>IFERROR(SUMIF(Datenbasis!$B:$B,CONCATENATE($C231,S$3),Datenbasis!$S:$S)/COUNTIF(Datenbasis!$B:$B,CONCATENATE($C231,'Tabellarische Auswertung'!S$3)),"")</f>
        <v/>
      </c>
      <c r="T231" s="37" t="str">
        <f>IFERROR(SUMIF(Datenbasis!$B:$B,CONCATENATE($C231,T$3),Datenbasis!$S:$S)/COUNTIF(Datenbasis!$B:$B,CONCATENATE($C231,'Tabellarische Auswertung'!T$3)),"")</f>
        <v/>
      </c>
      <c r="U231" s="37" t="str">
        <f t="shared" si="28"/>
        <v/>
      </c>
      <c r="V231" s="37" t="str">
        <f>IFERROR(SUMIF(Datenbasis!$B:$B,CONCATENATE($C231,V$3),Datenbasis!$S:$S)/COUNTIF(Datenbasis!$B:$B,CONCATENATE($C231,'Tabellarische Auswertung'!V$3)),"")</f>
        <v/>
      </c>
      <c r="W231" s="37" t="str">
        <f>IFERROR(SUMIF(Datenbasis!$B:$B,CONCATENATE($C231,W$3),Datenbasis!$S:$S)/COUNTIF(Datenbasis!$B:$B,CONCATENATE($C231,'Tabellarische Auswertung'!W$3)),"")</f>
        <v/>
      </c>
      <c r="X231" s="37" t="str">
        <f>IFERROR(SUMIF(Datenbasis!$B:$B,CONCATENATE($C231,X$3),Datenbasis!$S:$S)/COUNTIF(Datenbasis!$B:$B,CONCATENATE($C231,'Tabellarische Auswertung'!X$3)),"")</f>
        <v/>
      </c>
      <c r="Y231" s="37" t="str">
        <f t="shared" si="29"/>
        <v/>
      </c>
      <c r="Z231" s="38" t="str">
        <f t="shared" si="30"/>
        <v/>
      </c>
      <c r="AA231" s="39" t="str">
        <f t="shared" si="32"/>
        <v/>
      </c>
      <c r="AB231" s="39"/>
      <c r="AC231" s="39" t="str">
        <f t="shared" si="31"/>
        <v/>
      </c>
    </row>
    <row r="232" spans="1:29" ht="15" hidden="1">
      <c r="A232" s="35" t="str">
        <f>IF(IFERROR(INDEX(Datenbasis!I:I,MATCH($C232,Datenbasis!$F:$F,0)),"")=0,"",IFERROR(INDEX(Datenbasis!I:I,MATCH($C232,Datenbasis!$F:$F,0)),""))</f>
        <v/>
      </c>
      <c r="B232" s="35" t="str">
        <f>IF(IFERROR(INDEX(Datenbasis!E:E,MATCH($C232,Datenbasis!$F:$F,0)),"")=0,"",IFERROR(INDEX(Datenbasis!E:E,MATCH($C232,Datenbasis!$F:$F,0)),""))</f>
        <v/>
      </c>
      <c r="C232" s="36" t="str">
        <f>+IF(DropDown!B230=0," ",DropDown!B230)</f>
        <v xml:space="preserve"> </v>
      </c>
      <c r="D232" s="36" t="str">
        <f>IF(IFERROR(INDEX(Datenbasis!G:G,MATCH($C232,Datenbasis!$F:$F,0)),"")=0,"",IFERROR(INDEX(Datenbasis!G:G,MATCH($C232,Datenbasis!$F:$F,0)),""))</f>
        <v/>
      </c>
      <c r="E232" s="36" t="str">
        <f>IF(IFERROR(INDEX(Datenbasis!J:J,MATCH($C232,Datenbasis!$F:$F,0)),"")=0,"",IFERROR(INDEX(Datenbasis!J:J,MATCH($C232,Datenbasis!$F:$F,0)),""))</f>
        <v/>
      </c>
      <c r="F232" s="37" t="str">
        <f>IFERROR(SUMIF(Datenbasis!$B:$B,CONCATENATE($C232,F$3),Datenbasis!$S:$S)/COUNTIF(Datenbasis!$B:$B,CONCATENATE($C232,'Tabellarische Auswertung'!F$3)),"")</f>
        <v/>
      </c>
      <c r="G232" s="37" t="str">
        <f>IFERROR(SUMIF(Datenbasis!$B:$B,CONCATENATE($C232,G$3),Datenbasis!$S:$S)/COUNTIF(Datenbasis!$B:$B,CONCATENATE($C232,'Tabellarische Auswertung'!G$3)),"")</f>
        <v/>
      </c>
      <c r="H232" s="37" t="str">
        <f>IFERROR(SUMIF(Datenbasis!$B:$B,CONCATENATE($C232,H$3),Datenbasis!$S:$S)/COUNTIF(Datenbasis!$B:$B,CONCATENATE($C232,'Tabellarische Auswertung'!H$3)),"")</f>
        <v/>
      </c>
      <c r="I232" s="37" t="str">
        <f t="shared" si="25"/>
        <v/>
      </c>
      <c r="J232" s="37" t="str">
        <f>IFERROR(SUMIF(Datenbasis!$B:$B,CONCATENATE($C232,J$3),Datenbasis!$S:$S)/COUNTIF(Datenbasis!$B:$B,CONCATENATE($C232,'Tabellarische Auswertung'!J$3)),"")</f>
        <v/>
      </c>
      <c r="K232" s="37" t="str">
        <f>IFERROR(SUMIF(Datenbasis!$B:$B,CONCATENATE($C232,K$3),Datenbasis!$S:$S)/COUNTIF(Datenbasis!$B:$B,CONCATENATE($C232,'Tabellarische Auswertung'!K$3)),"")</f>
        <v/>
      </c>
      <c r="L232" s="37" t="str">
        <f>IFERROR(SUMIF(Datenbasis!$B:$B,CONCATENATE($C232,L$3),Datenbasis!$S:$S)/COUNTIF(Datenbasis!$B:$B,CONCATENATE($C232,'Tabellarische Auswertung'!L$3)),"")</f>
        <v/>
      </c>
      <c r="M232" s="37" t="str">
        <f t="shared" si="26"/>
        <v/>
      </c>
      <c r="N232" s="37" t="str">
        <f>IFERROR(SUMIF(Datenbasis!$B:$B,CONCATENATE($C232,N$3),Datenbasis!$S:$S)/COUNTIF(Datenbasis!$B:$B,CONCATENATE($C232,'Tabellarische Auswertung'!N$3)),"")</f>
        <v/>
      </c>
      <c r="O232" s="37" t="str">
        <f>IFERROR(SUMIF(Datenbasis!$B:$B,CONCATENATE($C232,O$3),Datenbasis!$S:$S)/COUNTIF(Datenbasis!$B:$B,CONCATENATE($C232,'Tabellarische Auswertung'!O$3)),"")</f>
        <v/>
      </c>
      <c r="P232" s="37" t="str">
        <f>IFERROR(SUMIF(Datenbasis!$B:$B,CONCATENATE($C232,P$3),Datenbasis!$S:$S)/COUNTIF(Datenbasis!$B:$B,CONCATENATE($C232,'Tabellarische Auswertung'!P$3)),"")</f>
        <v/>
      </c>
      <c r="Q232" s="37" t="str">
        <f t="shared" si="27"/>
        <v/>
      </c>
      <c r="R232" s="37" t="str">
        <f>IFERROR(SUMIF(Datenbasis!$B:$B,CONCATENATE($C232,R$3),Datenbasis!$S:$S)/COUNTIF(Datenbasis!$B:$B,CONCATENATE($C232,'Tabellarische Auswertung'!R$3)),"")</f>
        <v/>
      </c>
      <c r="S232" s="37" t="str">
        <f>IFERROR(SUMIF(Datenbasis!$B:$B,CONCATENATE($C232,S$3),Datenbasis!$S:$S)/COUNTIF(Datenbasis!$B:$B,CONCATENATE($C232,'Tabellarische Auswertung'!S$3)),"")</f>
        <v/>
      </c>
      <c r="T232" s="37" t="str">
        <f>IFERROR(SUMIF(Datenbasis!$B:$B,CONCATENATE($C232,T$3),Datenbasis!$S:$S)/COUNTIF(Datenbasis!$B:$B,CONCATENATE($C232,'Tabellarische Auswertung'!T$3)),"")</f>
        <v/>
      </c>
      <c r="U232" s="37" t="str">
        <f t="shared" si="28"/>
        <v/>
      </c>
      <c r="V232" s="37" t="str">
        <f>IFERROR(SUMIF(Datenbasis!$B:$B,CONCATENATE($C232,V$3),Datenbasis!$S:$S)/COUNTIF(Datenbasis!$B:$B,CONCATENATE($C232,'Tabellarische Auswertung'!V$3)),"")</f>
        <v/>
      </c>
      <c r="W232" s="37" t="str">
        <f>IFERROR(SUMIF(Datenbasis!$B:$B,CONCATENATE($C232,W$3),Datenbasis!$S:$S)/COUNTIF(Datenbasis!$B:$B,CONCATENATE($C232,'Tabellarische Auswertung'!W$3)),"")</f>
        <v/>
      </c>
      <c r="X232" s="37" t="str">
        <f>IFERROR(SUMIF(Datenbasis!$B:$B,CONCATENATE($C232,X$3),Datenbasis!$S:$S)/COUNTIF(Datenbasis!$B:$B,CONCATENATE($C232,'Tabellarische Auswertung'!X$3)),"")</f>
        <v/>
      </c>
      <c r="Y232" s="37" t="str">
        <f t="shared" si="29"/>
        <v/>
      </c>
      <c r="Z232" s="38" t="str">
        <f t="shared" si="30"/>
        <v/>
      </c>
      <c r="AA232" s="39" t="str">
        <f t="shared" si="32"/>
        <v/>
      </c>
      <c r="AB232" s="39"/>
      <c r="AC232" s="39" t="str">
        <f t="shared" si="31"/>
        <v/>
      </c>
    </row>
    <row r="233" spans="1:29" ht="15" hidden="1">
      <c r="A233" s="35" t="str">
        <f>IF(IFERROR(INDEX(Datenbasis!I:I,MATCH($C233,Datenbasis!$F:$F,0)),"")=0,"",IFERROR(INDEX(Datenbasis!I:I,MATCH($C233,Datenbasis!$F:$F,0)),""))</f>
        <v/>
      </c>
      <c r="B233" s="35" t="str">
        <f>IF(IFERROR(INDEX(Datenbasis!E:E,MATCH($C233,Datenbasis!$F:$F,0)),"")=0,"",IFERROR(INDEX(Datenbasis!E:E,MATCH($C233,Datenbasis!$F:$F,0)),""))</f>
        <v/>
      </c>
      <c r="C233" s="36" t="str">
        <f>+IF(DropDown!B231=0," ",DropDown!B231)</f>
        <v xml:space="preserve"> </v>
      </c>
      <c r="D233" s="36" t="str">
        <f>IF(IFERROR(INDEX(Datenbasis!G:G,MATCH($C233,Datenbasis!$F:$F,0)),"")=0,"",IFERROR(INDEX(Datenbasis!G:G,MATCH($C233,Datenbasis!$F:$F,0)),""))</f>
        <v/>
      </c>
      <c r="E233" s="36" t="str">
        <f>IF(IFERROR(INDEX(Datenbasis!J:J,MATCH($C233,Datenbasis!$F:$F,0)),"")=0,"",IFERROR(INDEX(Datenbasis!J:J,MATCH($C233,Datenbasis!$F:$F,0)),""))</f>
        <v/>
      </c>
      <c r="F233" s="37" t="str">
        <f>IFERROR(SUMIF(Datenbasis!$B:$B,CONCATENATE($C233,F$3),Datenbasis!$S:$S)/COUNTIF(Datenbasis!$B:$B,CONCATENATE($C233,'Tabellarische Auswertung'!F$3)),"")</f>
        <v/>
      </c>
      <c r="G233" s="37" t="str">
        <f>IFERROR(SUMIF(Datenbasis!$B:$B,CONCATENATE($C233,G$3),Datenbasis!$S:$S)/COUNTIF(Datenbasis!$B:$B,CONCATENATE($C233,'Tabellarische Auswertung'!G$3)),"")</f>
        <v/>
      </c>
      <c r="H233" s="37" t="str">
        <f>IFERROR(SUMIF(Datenbasis!$B:$B,CONCATENATE($C233,H$3),Datenbasis!$S:$S)/COUNTIF(Datenbasis!$B:$B,CONCATENATE($C233,'Tabellarische Auswertung'!H$3)),"")</f>
        <v/>
      </c>
      <c r="I233" s="37" t="str">
        <f t="shared" si="25"/>
        <v/>
      </c>
      <c r="J233" s="37" t="str">
        <f>IFERROR(SUMIF(Datenbasis!$B:$B,CONCATENATE($C233,J$3),Datenbasis!$S:$S)/COUNTIF(Datenbasis!$B:$B,CONCATENATE($C233,'Tabellarische Auswertung'!J$3)),"")</f>
        <v/>
      </c>
      <c r="K233" s="37" t="str">
        <f>IFERROR(SUMIF(Datenbasis!$B:$B,CONCATENATE($C233,K$3),Datenbasis!$S:$S)/COUNTIF(Datenbasis!$B:$B,CONCATENATE($C233,'Tabellarische Auswertung'!K$3)),"")</f>
        <v/>
      </c>
      <c r="L233" s="37" t="str">
        <f>IFERROR(SUMIF(Datenbasis!$B:$B,CONCATENATE($C233,L$3),Datenbasis!$S:$S)/COUNTIF(Datenbasis!$B:$B,CONCATENATE($C233,'Tabellarische Auswertung'!L$3)),"")</f>
        <v/>
      </c>
      <c r="M233" s="37" t="str">
        <f t="shared" si="26"/>
        <v/>
      </c>
      <c r="N233" s="37" t="str">
        <f>IFERROR(SUMIF(Datenbasis!$B:$B,CONCATENATE($C233,N$3),Datenbasis!$S:$S)/COUNTIF(Datenbasis!$B:$B,CONCATENATE($C233,'Tabellarische Auswertung'!N$3)),"")</f>
        <v/>
      </c>
      <c r="O233" s="37" t="str">
        <f>IFERROR(SUMIF(Datenbasis!$B:$B,CONCATENATE($C233,O$3),Datenbasis!$S:$S)/COUNTIF(Datenbasis!$B:$B,CONCATENATE($C233,'Tabellarische Auswertung'!O$3)),"")</f>
        <v/>
      </c>
      <c r="P233" s="37" t="str">
        <f>IFERROR(SUMIF(Datenbasis!$B:$B,CONCATENATE($C233,P$3),Datenbasis!$S:$S)/COUNTIF(Datenbasis!$B:$B,CONCATENATE($C233,'Tabellarische Auswertung'!P$3)),"")</f>
        <v/>
      </c>
      <c r="Q233" s="37" t="str">
        <f t="shared" si="27"/>
        <v/>
      </c>
      <c r="R233" s="37" t="str">
        <f>IFERROR(SUMIF(Datenbasis!$B:$B,CONCATENATE($C233,R$3),Datenbasis!$S:$S)/COUNTIF(Datenbasis!$B:$B,CONCATENATE($C233,'Tabellarische Auswertung'!R$3)),"")</f>
        <v/>
      </c>
      <c r="S233" s="37" t="str">
        <f>IFERROR(SUMIF(Datenbasis!$B:$B,CONCATENATE($C233,S$3),Datenbasis!$S:$S)/COUNTIF(Datenbasis!$B:$B,CONCATENATE($C233,'Tabellarische Auswertung'!S$3)),"")</f>
        <v/>
      </c>
      <c r="T233" s="37" t="str">
        <f>IFERROR(SUMIF(Datenbasis!$B:$B,CONCATENATE($C233,T$3),Datenbasis!$S:$S)/COUNTIF(Datenbasis!$B:$B,CONCATENATE($C233,'Tabellarische Auswertung'!T$3)),"")</f>
        <v/>
      </c>
      <c r="U233" s="37" t="str">
        <f t="shared" si="28"/>
        <v/>
      </c>
      <c r="V233" s="37" t="str">
        <f>IFERROR(SUMIF(Datenbasis!$B:$B,CONCATENATE($C233,V$3),Datenbasis!$S:$S)/COUNTIF(Datenbasis!$B:$B,CONCATENATE($C233,'Tabellarische Auswertung'!V$3)),"")</f>
        <v/>
      </c>
      <c r="W233" s="37" t="str">
        <f>IFERROR(SUMIF(Datenbasis!$B:$B,CONCATENATE($C233,W$3),Datenbasis!$S:$S)/COUNTIF(Datenbasis!$B:$B,CONCATENATE($C233,'Tabellarische Auswertung'!W$3)),"")</f>
        <v/>
      </c>
      <c r="X233" s="37" t="str">
        <f>IFERROR(SUMIF(Datenbasis!$B:$B,CONCATENATE($C233,X$3),Datenbasis!$S:$S)/COUNTIF(Datenbasis!$B:$B,CONCATENATE($C233,'Tabellarische Auswertung'!X$3)),"")</f>
        <v/>
      </c>
      <c r="Y233" s="37" t="str">
        <f t="shared" si="29"/>
        <v/>
      </c>
      <c r="Z233" s="38" t="str">
        <f t="shared" si="30"/>
        <v/>
      </c>
      <c r="AA233" s="39" t="str">
        <f t="shared" si="32"/>
        <v/>
      </c>
      <c r="AB233" s="39"/>
      <c r="AC233" s="39" t="str">
        <f t="shared" si="31"/>
        <v/>
      </c>
    </row>
    <row r="234" spans="1:29" ht="15" hidden="1">
      <c r="A234" s="35" t="str">
        <f>IF(IFERROR(INDEX(Datenbasis!I:I,MATCH($C234,Datenbasis!$F:$F,0)),"")=0,"",IFERROR(INDEX(Datenbasis!I:I,MATCH($C234,Datenbasis!$F:$F,0)),""))</f>
        <v/>
      </c>
      <c r="B234" s="35" t="str">
        <f>IF(IFERROR(INDEX(Datenbasis!E:E,MATCH($C234,Datenbasis!$F:$F,0)),"")=0,"",IFERROR(INDEX(Datenbasis!E:E,MATCH($C234,Datenbasis!$F:$F,0)),""))</f>
        <v/>
      </c>
      <c r="C234" s="36" t="str">
        <f>+IF(DropDown!B232=0," ",DropDown!B232)</f>
        <v xml:space="preserve"> </v>
      </c>
      <c r="D234" s="36" t="str">
        <f>IF(IFERROR(INDEX(Datenbasis!G:G,MATCH($C234,Datenbasis!$F:$F,0)),"")=0,"",IFERROR(INDEX(Datenbasis!G:G,MATCH($C234,Datenbasis!$F:$F,0)),""))</f>
        <v/>
      </c>
      <c r="E234" s="36" t="str">
        <f>IF(IFERROR(INDEX(Datenbasis!J:J,MATCH($C234,Datenbasis!$F:$F,0)),"")=0,"",IFERROR(INDEX(Datenbasis!J:J,MATCH($C234,Datenbasis!$F:$F,0)),""))</f>
        <v/>
      </c>
      <c r="F234" s="37" t="str">
        <f>IFERROR(SUMIF(Datenbasis!$B:$B,CONCATENATE($C234,F$3),Datenbasis!$S:$S)/COUNTIF(Datenbasis!$B:$B,CONCATENATE($C234,'Tabellarische Auswertung'!F$3)),"")</f>
        <v/>
      </c>
      <c r="G234" s="37" t="str">
        <f>IFERROR(SUMIF(Datenbasis!$B:$B,CONCATENATE($C234,G$3),Datenbasis!$S:$S)/COUNTIF(Datenbasis!$B:$B,CONCATENATE($C234,'Tabellarische Auswertung'!G$3)),"")</f>
        <v/>
      </c>
      <c r="H234" s="37" t="str">
        <f>IFERROR(SUMIF(Datenbasis!$B:$B,CONCATENATE($C234,H$3),Datenbasis!$S:$S)/COUNTIF(Datenbasis!$B:$B,CONCATENATE($C234,'Tabellarische Auswertung'!H$3)),"")</f>
        <v/>
      </c>
      <c r="I234" s="37" t="str">
        <f t="shared" si="25"/>
        <v/>
      </c>
      <c r="J234" s="37" t="str">
        <f>IFERROR(SUMIF(Datenbasis!$B:$B,CONCATENATE($C234,J$3),Datenbasis!$S:$S)/COUNTIF(Datenbasis!$B:$B,CONCATENATE($C234,'Tabellarische Auswertung'!J$3)),"")</f>
        <v/>
      </c>
      <c r="K234" s="37" t="str">
        <f>IFERROR(SUMIF(Datenbasis!$B:$B,CONCATENATE($C234,K$3),Datenbasis!$S:$S)/COUNTIF(Datenbasis!$B:$B,CONCATENATE($C234,'Tabellarische Auswertung'!K$3)),"")</f>
        <v/>
      </c>
      <c r="L234" s="37" t="str">
        <f>IFERROR(SUMIF(Datenbasis!$B:$B,CONCATENATE($C234,L$3),Datenbasis!$S:$S)/COUNTIF(Datenbasis!$B:$B,CONCATENATE($C234,'Tabellarische Auswertung'!L$3)),"")</f>
        <v/>
      </c>
      <c r="M234" s="37" t="str">
        <f t="shared" si="26"/>
        <v/>
      </c>
      <c r="N234" s="37" t="str">
        <f>IFERROR(SUMIF(Datenbasis!$B:$B,CONCATENATE($C234,N$3),Datenbasis!$S:$S)/COUNTIF(Datenbasis!$B:$B,CONCATENATE($C234,'Tabellarische Auswertung'!N$3)),"")</f>
        <v/>
      </c>
      <c r="O234" s="37" t="str">
        <f>IFERROR(SUMIF(Datenbasis!$B:$B,CONCATENATE($C234,O$3),Datenbasis!$S:$S)/COUNTIF(Datenbasis!$B:$B,CONCATENATE($C234,'Tabellarische Auswertung'!O$3)),"")</f>
        <v/>
      </c>
      <c r="P234" s="37" t="str">
        <f>IFERROR(SUMIF(Datenbasis!$B:$B,CONCATENATE($C234,P$3),Datenbasis!$S:$S)/COUNTIF(Datenbasis!$B:$B,CONCATENATE($C234,'Tabellarische Auswertung'!P$3)),"")</f>
        <v/>
      </c>
      <c r="Q234" s="37" t="str">
        <f t="shared" si="27"/>
        <v/>
      </c>
      <c r="R234" s="37" t="str">
        <f>IFERROR(SUMIF(Datenbasis!$B:$B,CONCATENATE($C234,R$3),Datenbasis!$S:$S)/COUNTIF(Datenbasis!$B:$B,CONCATENATE($C234,'Tabellarische Auswertung'!R$3)),"")</f>
        <v/>
      </c>
      <c r="S234" s="37" t="str">
        <f>IFERROR(SUMIF(Datenbasis!$B:$B,CONCATENATE($C234,S$3),Datenbasis!$S:$S)/COUNTIF(Datenbasis!$B:$B,CONCATENATE($C234,'Tabellarische Auswertung'!S$3)),"")</f>
        <v/>
      </c>
      <c r="T234" s="37" t="str">
        <f>IFERROR(SUMIF(Datenbasis!$B:$B,CONCATENATE($C234,T$3),Datenbasis!$S:$S)/COUNTIF(Datenbasis!$B:$B,CONCATENATE($C234,'Tabellarische Auswertung'!T$3)),"")</f>
        <v/>
      </c>
      <c r="U234" s="37" t="str">
        <f t="shared" si="28"/>
        <v/>
      </c>
      <c r="V234" s="37" t="str">
        <f>IFERROR(SUMIF(Datenbasis!$B:$B,CONCATENATE($C234,V$3),Datenbasis!$S:$S)/COUNTIF(Datenbasis!$B:$B,CONCATENATE($C234,'Tabellarische Auswertung'!V$3)),"")</f>
        <v/>
      </c>
      <c r="W234" s="37" t="str">
        <f>IFERROR(SUMIF(Datenbasis!$B:$B,CONCATENATE($C234,W$3),Datenbasis!$S:$S)/COUNTIF(Datenbasis!$B:$B,CONCATENATE($C234,'Tabellarische Auswertung'!W$3)),"")</f>
        <v/>
      </c>
      <c r="X234" s="37" t="str">
        <f>IFERROR(SUMIF(Datenbasis!$B:$B,CONCATENATE($C234,X$3),Datenbasis!$S:$S)/COUNTIF(Datenbasis!$B:$B,CONCATENATE($C234,'Tabellarische Auswertung'!X$3)),"")</f>
        <v/>
      </c>
      <c r="Y234" s="37" t="str">
        <f t="shared" si="29"/>
        <v/>
      </c>
      <c r="Z234" s="38" t="str">
        <f t="shared" si="30"/>
        <v/>
      </c>
      <c r="AA234" s="39" t="str">
        <f t="shared" si="32"/>
        <v/>
      </c>
      <c r="AB234" s="39"/>
      <c r="AC234" s="39" t="str">
        <f t="shared" si="31"/>
        <v/>
      </c>
    </row>
    <row r="235" spans="1:29" ht="15" hidden="1">
      <c r="A235" s="35" t="str">
        <f>IF(IFERROR(INDEX(Datenbasis!I:I,MATCH($C235,Datenbasis!$F:$F,0)),"")=0,"",IFERROR(INDEX(Datenbasis!I:I,MATCH($C235,Datenbasis!$F:$F,0)),""))</f>
        <v/>
      </c>
      <c r="B235" s="35" t="str">
        <f>IF(IFERROR(INDEX(Datenbasis!E:E,MATCH($C235,Datenbasis!$F:$F,0)),"")=0,"",IFERROR(INDEX(Datenbasis!E:E,MATCH($C235,Datenbasis!$F:$F,0)),""))</f>
        <v/>
      </c>
      <c r="C235" s="36" t="str">
        <f>+IF(DropDown!B233=0," ",DropDown!B233)</f>
        <v xml:space="preserve"> </v>
      </c>
      <c r="D235" s="36" t="str">
        <f>IF(IFERROR(INDEX(Datenbasis!G:G,MATCH($C235,Datenbasis!$F:$F,0)),"")=0,"",IFERROR(INDEX(Datenbasis!G:G,MATCH($C235,Datenbasis!$F:$F,0)),""))</f>
        <v/>
      </c>
      <c r="E235" s="36" t="str">
        <f>IF(IFERROR(INDEX(Datenbasis!J:J,MATCH($C235,Datenbasis!$F:$F,0)),"")=0,"",IFERROR(INDEX(Datenbasis!J:J,MATCH($C235,Datenbasis!$F:$F,0)),""))</f>
        <v/>
      </c>
      <c r="F235" s="37" t="str">
        <f>IFERROR(SUMIF(Datenbasis!$B:$B,CONCATENATE($C235,F$3),Datenbasis!$S:$S)/COUNTIF(Datenbasis!$B:$B,CONCATENATE($C235,'Tabellarische Auswertung'!F$3)),"")</f>
        <v/>
      </c>
      <c r="G235" s="37" t="str">
        <f>IFERROR(SUMIF(Datenbasis!$B:$B,CONCATENATE($C235,G$3),Datenbasis!$S:$S)/COUNTIF(Datenbasis!$B:$B,CONCATENATE($C235,'Tabellarische Auswertung'!G$3)),"")</f>
        <v/>
      </c>
      <c r="H235" s="37" t="str">
        <f>IFERROR(SUMIF(Datenbasis!$B:$B,CONCATENATE($C235,H$3),Datenbasis!$S:$S)/COUNTIF(Datenbasis!$B:$B,CONCATENATE($C235,'Tabellarische Auswertung'!H$3)),"")</f>
        <v/>
      </c>
      <c r="I235" s="37" t="str">
        <f t="shared" si="25"/>
        <v/>
      </c>
      <c r="J235" s="37" t="str">
        <f>IFERROR(SUMIF(Datenbasis!$B:$B,CONCATENATE($C235,J$3),Datenbasis!$S:$S)/COUNTIF(Datenbasis!$B:$B,CONCATENATE($C235,'Tabellarische Auswertung'!J$3)),"")</f>
        <v/>
      </c>
      <c r="K235" s="37" t="str">
        <f>IFERROR(SUMIF(Datenbasis!$B:$B,CONCATENATE($C235,K$3),Datenbasis!$S:$S)/COUNTIF(Datenbasis!$B:$B,CONCATENATE($C235,'Tabellarische Auswertung'!K$3)),"")</f>
        <v/>
      </c>
      <c r="L235" s="37" t="str">
        <f>IFERROR(SUMIF(Datenbasis!$B:$B,CONCATENATE($C235,L$3),Datenbasis!$S:$S)/COUNTIF(Datenbasis!$B:$B,CONCATENATE($C235,'Tabellarische Auswertung'!L$3)),"")</f>
        <v/>
      </c>
      <c r="M235" s="37" t="str">
        <f t="shared" si="26"/>
        <v/>
      </c>
      <c r="N235" s="37" t="str">
        <f>IFERROR(SUMIF(Datenbasis!$B:$B,CONCATENATE($C235,N$3),Datenbasis!$S:$S)/COUNTIF(Datenbasis!$B:$B,CONCATENATE($C235,'Tabellarische Auswertung'!N$3)),"")</f>
        <v/>
      </c>
      <c r="O235" s="37" t="str">
        <f>IFERROR(SUMIF(Datenbasis!$B:$B,CONCATENATE($C235,O$3),Datenbasis!$S:$S)/COUNTIF(Datenbasis!$B:$B,CONCATENATE($C235,'Tabellarische Auswertung'!O$3)),"")</f>
        <v/>
      </c>
      <c r="P235" s="37" t="str">
        <f>IFERROR(SUMIF(Datenbasis!$B:$B,CONCATENATE($C235,P$3),Datenbasis!$S:$S)/COUNTIF(Datenbasis!$B:$B,CONCATENATE($C235,'Tabellarische Auswertung'!P$3)),"")</f>
        <v/>
      </c>
      <c r="Q235" s="37" t="str">
        <f t="shared" si="27"/>
        <v/>
      </c>
      <c r="R235" s="37" t="str">
        <f>IFERROR(SUMIF(Datenbasis!$B:$B,CONCATENATE($C235,R$3),Datenbasis!$S:$S)/COUNTIF(Datenbasis!$B:$B,CONCATENATE($C235,'Tabellarische Auswertung'!R$3)),"")</f>
        <v/>
      </c>
      <c r="S235" s="37" t="str">
        <f>IFERROR(SUMIF(Datenbasis!$B:$B,CONCATENATE($C235,S$3),Datenbasis!$S:$S)/COUNTIF(Datenbasis!$B:$B,CONCATENATE($C235,'Tabellarische Auswertung'!S$3)),"")</f>
        <v/>
      </c>
      <c r="T235" s="37" t="str">
        <f>IFERROR(SUMIF(Datenbasis!$B:$B,CONCATENATE($C235,T$3),Datenbasis!$S:$S)/COUNTIF(Datenbasis!$B:$B,CONCATENATE($C235,'Tabellarische Auswertung'!T$3)),"")</f>
        <v/>
      </c>
      <c r="U235" s="37" t="str">
        <f t="shared" si="28"/>
        <v/>
      </c>
      <c r="V235" s="37" t="str">
        <f>IFERROR(SUMIF(Datenbasis!$B:$B,CONCATENATE($C235,V$3),Datenbasis!$S:$S)/COUNTIF(Datenbasis!$B:$B,CONCATENATE($C235,'Tabellarische Auswertung'!V$3)),"")</f>
        <v/>
      </c>
      <c r="W235" s="37" t="str">
        <f>IFERROR(SUMIF(Datenbasis!$B:$B,CONCATENATE($C235,W$3),Datenbasis!$S:$S)/COUNTIF(Datenbasis!$B:$B,CONCATENATE($C235,'Tabellarische Auswertung'!W$3)),"")</f>
        <v/>
      </c>
      <c r="X235" s="37" t="str">
        <f>IFERROR(SUMIF(Datenbasis!$B:$B,CONCATENATE($C235,X$3),Datenbasis!$S:$S)/COUNTIF(Datenbasis!$B:$B,CONCATENATE($C235,'Tabellarische Auswertung'!X$3)),"")</f>
        <v/>
      </c>
      <c r="Y235" s="37" t="str">
        <f t="shared" si="29"/>
        <v/>
      </c>
      <c r="Z235" s="38" t="str">
        <f t="shared" si="30"/>
        <v/>
      </c>
      <c r="AA235" s="39" t="str">
        <f t="shared" si="32"/>
        <v/>
      </c>
      <c r="AB235" s="39"/>
      <c r="AC235" s="39" t="str">
        <f t="shared" si="31"/>
        <v/>
      </c>
    </row>
    <row r="236" spans="1:29" ht="15" hidden="1">
      <c r="A236" s="35" t="str">
        <f>IF(IFERROR(INDEX(Datenbasis!I:I,MATCH($C236,Datenbasis!$F:$F,0)),"")=0,"",IFERROR(INDEX(Datenbasis!I:I,MATCH($C236,Datenbasis!$F:$F,0)),""))</f>
        <v/>
      </c>
      <c r="B236" s="35" t="str">
        <f>IF(IFERROR(INDEX(Datenbasis!E:E,MATCH($C236,Datenbasis!$F:$F,0)),"")=0,"",IFERROR(INDEX(Datenbasis!E:E,MATCH($C236,Datenbasis!$F:$F,0)),""))</f>
        <v/>
      </c>
      <c r="C236" s="36" t="str">
        <f>+IF(DropDown!B234=0," ",DropDown!B234)</f>
        <v xml:space="preserve"> </v>
      </c>
      <c r="D236" s="36" t="str">
        <f>IF(IFERROR(INDEX(Datenbasis!G:G,MATCH($C236,Datenbasis!$F:$F,0)),"")=0,"",IFERROR(INDEX(Datenbasis!G:G,MATCH($C236,Datenbasis!$F:$F,0)),""))</f>
        <v/>
      </c>
      <c r="E236" s="36" t="str">
        <f>IF(IFERROR(INDEX(Datenbasis!J:J,MATCH($C236,Datenbasis!$F:$F,0)),"")=0,"",IFERROR(INDEX(Datenbasis!J:J,MATCH($C236,Datenbasis!$F:$F,0)),""))</f>
        <v/>
      </c>
      <c r="F236" s="37" t="str">
        <f>IFERROR(SUMIF(Datenbasis!$B:$B,CONCATENATE($C236,F$3),Datenbasis!$S:$S)/COUNTIF(Datenbasis!$B:$B,CONCATENATE($C236,'Tabellarische Auswertung'!F$3)),"")</f>
        <v/>
      </c>
      <c r="G236" s="37" t="str">
        <f>IFERROR(SUMIF(Datenbasis!$B:$B,CONCATENATE($C236,G$3),Datenbasis!$S:$S)/COUNTIF(Datenbasis!$B:$B,CONCATENATE($C236,'Tabellarische Auswertung'!G$3)),"")</f>
        <v/>
      </c>
      <c r="H236" s="37" t="str">
        <f>IFERROR(SUMIF(Datenbasis!$B:$B,CONCATENATE($C236,H$3),Datenbasis!$S:$S)/COUNTIF(Datenbasis!$B:$B,CONCATENATE($C236,'Tabellarische Auswertung'!H$3)),"")</f>
        <v/>
      </c>
      <c r="I236" s="37" t="str">
        <f t="shared" si="25"/>
        <v/>
      </c>
      <c r="J236" s="37" t="str">
        <f>IFERROR(SUMIF(Datenbasis!$B:$B,CONCATENATE($C236,J$3),Datenbasis!$S:$S)/COUNTIF(Datenbasis!$B:$B,CONCATENATE($C236,'Tabellarische Auswertung'!J$3)),"")</f>
        <v/>
      </c>
      <c r="K236" s="37" t="str">
        <f>IFERROR(SUMIF(Datenbasis!$B:$B,CONCATENATE($C236,K$3),Datenbasis!$S:$S)/COUNTIF(Datenbasis!$B:$B,CONCATENATE($C236,'Tabellarische Auswertung'!K$3)),"")</f>
        <v/>
      </c>
      <c r="L236" s="37" t="str">
        <f>IFERROR(SUMIF(Datenbasis!$B:$B,CONCATENATE($C236,L$3),Datenbasis!$S:$S)/COUNTIF(Datenbasis!$B:$B,CONCATENATE($C236,'Tabellarische Auswertung'!L$3)),"")</f>
        <v/>
      </c>
      <c r="M236" s="37" t="str">
        <f t="shared" si="26"/>
        <v/>
      </c>
      <c r="N236" s="37" t="str">
        <f>IFERROR(SUMIF(Datenbasis!$B:$B,CONCATENATE($C236,N$3),Datenbasis!$S:$S)/COUNTIF(Datenbasis!$B:$B,CONCATENATE($C236,'Tabellarische Auswertung'!N$3)),"")</f>
        <v/>
      </c>
      <c r="O236" s="37" t="str">
        <f>IFERROR(SUMIF(Datenbasis!$B:$B,CONCATENATE($C236,O$3),Datenbasis!$S:$S)/COUNTIF(Datenbasis!$B:$B,CONCATENATE($C236,'Tabellarische Auswertung'!O$3)),"")</f>
        <v/>
      </c>
      <c r="P236" s="37" t="str">
        <f>IFERROR(SUMIF(Datenbasis!$B:$B,CONCATENATE($C236,P$3),Datenbasis!$S:$S)/COUNTIF(Datenbasis!$B:$B,CONCATENATE($C236,'Tabellarische Auswertung'!P$3)),"")</f>
        <v/>
      </c>
      <c r="Q236" s="37" t="str">
        <f t="shared" si="27"/>
        <v/>
      </c>
      <c r="R236" s="37" t="str">
        <f>IFERROR(SUMIF(Datenbasis!$B:$B,CONCATENATE($C236,R$3),Datenbasis!$S:$S)/COUNTIF(Datenbasis!$B:$B,CONCATENATE($C236,'Tabellarische Auswertung'!R$3)),"")</f>
        <v/>
      </c>
      <c r="S236" s="37" t="str">
        <f>IFERROR(SUMIF(Datenbasis!$B:$B,CONCATENATE($C236,S$3),Datenbasis!$S:$S)/COUNTIF(Datenbasis!$B:$B,CONCATENATE($C236,'Tabellarische Auswertung'!S$3)),"")</f>
        <v/>
      </c>
      <c r="T236" s="37" t="str">
        <f>IFERROR(SUMIF(Datenbasis!$B:$B,CONCATENATE($C236,T$3),Datenbasis!$S:$S)/COUNTIF(Datenbasis!$B:$B,CONCATENATE($C236,'Tabellarische Auswertung'!T$3)),"")</f>
        <v/>
      </c>
      <c r="U236" s="37" t="str">
        <f t="shared" si="28"/>
        <v/>
      </c>
      <c r="V236" s="37" t="str">
        <f>IFERROR(SUMIF(Datenbasis!$B:$B,CONCATENATE($C236,V$3),Datenbasis!$S:$S)/COUNTIF(Datenbasis!$B:$B,CONCATENATE($C236,'Tabellarische Auswertung'!V$3)),"")</f>
        <v/>
      </c>
      <c r="W236" s="37" t="str">
        <f>IFERROR(SUMIF(Datenbasis!$B:$B,CONCATENATE($C236,W$3),Datenbasis!$S:$S)/COUNTIF(Datenbasis!$B:$B,CONCATENATE($C236,'Tabellarische Auswertung'!W$3)),"")</f>
        <v/>
      </c>
      <c r="X236" s="37" t="str">
        <f>IFERROR(SUMIF(Datenbasis!$B:$B,CONCATENATE($C236,X$3),Datenbasis!$S:$S)/COUNTIF(Datenbasis!$B:$B,CONCATENATE($C236,'Tabellarische Auswertung'!X$3)),"")</f>
        <v/>
      </c>
      <c r="Y236" s="37" t="str">
        <f t="shared" si="29"/>
        <v/>
      </c>
      <c r="Z236" s="38" t="str">
        <f t="shared" si="30"/>
        <v/>
      </c>
      <c r="AA236" s="39" t="str">
        <f t="shared" si="32"/>
        <v/>
      </c>
      <c r="AB236" s="39"/>
      <c r="AC236" s="39" t="str">
        <f t="shared" si="31"/>
        <v/>
      </c>
    </row>
    <row r="237" spans="1:29" ht="15" hidden="1">
      <c r="A237" s="35" t="str">
        <f>IF(IFERROR(INDEX(Datenbasis!I:I,MATCH($C237,Datenbasis!$F:$F,0)),"")=0,"",IFERROR(INDEX(Datenbasis!I:I,MATCH($C237,Datenbasis!$F:$F,0)),""))</f>
        <v/>
      </c>
      <c r="B237" s="35" t="str">
        <f>IF(IFERROR(INDEX(Datenbasis!E:E,MATCH($C237,Datenbasis!$F:$F,0)),"")=0,"",IFERROR(INDEX(Datenbasis!E:E,MATCH($C237,Datenbasis!$F:$F,0)),""))</f>
        <v/>
      </c>
      <c r="C237" s="36" t="str">
        <f>+IF(DropDown!B235=0," ",DropDown!B235)</f>
        <v xml:space="preserve"> </v>
      </c>
      <c r="D237" s="36" t="str">
        <f>IF(IFERROR(INDEX(Datenbasis!G:G,MATCH($C237,Datenbasis!$F:$F,0)),"")=0,"",IFERROR(INDEX(Datenbasis!G:G,MATCH($C237,Datenbasis!$F:$F,0)),""))</f>
        <v/>
      </c>
      <c r="E237" s="36" t="str">
        <f>IF(IFERROR(INDEX(Datenbasis!J:J,MATCH($C237,Datenbasis!$F:$F,0)),"")=0,"",IFERROR(INDEX(Datenbasis!J:J,MATCH($C237,Datenbasis!$F:$F,0)),""))</f>
        <v/>
      </c>
      <c r="F237" s="37" t="str">
        <f>IFERROR(SUMIF(Datenbasis!$B:$B,CONCATENATE($C237,F$3),Datenbasis!$S:$S)/COUNTIF(Datenbasis!$B:$B,CONCATENATE($C237,'Tabellarische Auswertung'!F$3)),"")</f>
        <v/>
      </c>
      <c r="G237" s="37" t="str">
        <f>IFERROR(SUMIF(Datenbasis!$B:$B,CONCATENATE($C237,G$3),Datenbasis!$S:$S)/COUNTIF(Datenbasis!$B:$B,CONCATENATE($C237,'Tabellarische Auswertung'!G$3)),"")</f>
        <v/>
      </c>
      <c r="H237" s="37" t="str">
        <f>IFERROR(SUMIF(Datenbasis!$B:$B,CONCATENATE($C237,H$3),Datenbasis!$S:$S)/COUNTIF(Datenbasis!$B:$B,CONCATENATE($C237,'Tabellarische Auswertung'!H$3)),"")</f>
        <v/>
      </c>
      <c r="I237" s="37" t="str">
        <f t="shared" si="25"/>
        <v/>
      </c>
      <c r="J237" s="37" t="str">
        <f>IFERROR(SUMIF(Datenbasis!$B:$B,CONCATENATE($C237,J$3),Datenbasis!$S:$S)/COUNTIF(Datenbasis!$B:$B,CONCATENATE($C237,'Tabellarische Auswertung'!J$3)),"")</f>
        <v/>
      </c>
      <c r="K237" s="37" t="str">
        <f>IFERROR(SUMIF(Datenbasis!$B:$B,CONCATENATE($C237,K$3),Datenbasis!$S:$S)/COUNTIF(Datenbasis!$B:$B,CONCATENATE($C237,'Tabellarische Auswertung'!K$3)),"")</f>
        <v/>
      </c>
      <c r="L237" s="37" t="str">
        <f>IFERROR(SUMIF(Datenbasis!$B:$B,CONCATENATE($C237,L$3),Datenbasis!$S:$S)/COUNTIF(Datenbasis!$B:$B,CONCATENATE($C237,'Tabellarische Auswertung'!L$3)),"")</f>
        <v/>
      </c>
      <c r="M237" s="37" t="str">
        <f t="shared" si="26"/>
        <v/>
      </c>
      <c r="N237" s="37" t="str">
        <f>IFERROR(SUMIF(Datenbasis!$B:$B,CONCATENATE($C237,N$3),Datenbasis!$S:$S)/COUNTIF(Datenbasis!$B:$B,CONCATENATE($C237,'Tabellarische Auswertung'!N$3)),"")</f>
        <v/>
      </c>
      <c r="O237" s="37" t="str">
        <f>IFERROR(SUMIF(Datenbasis!$B:$B,CONCATENATE($C237,O$3),Datenbasis!$S:$S)/COUNTIF(Datenbasis!$B:$B,CONCATENATE($C237,'Tabellarische Auswertung'!O$3)),"")</f>
        <v/>
      </c>
      <c r="P237" s="37" t="str">
        <f>IFERROR(SUMIF(Datenbasis!$B:$B,CONCATENATE($C237,P$3),Datenbasis!$S:$S)/COUNTIF(Datenbasis!$B:$B,CONCATENATE($C237,'Tabellarische Auswertung'!P$3)),"")</f>
        <v/>
      </c>
      <c r="Q237" s="37" t="str">
        <f t="shared" si="27"/>
        <v/>
      </c>
      <c r="R237" s="37" t="str">
        <f>IFERROR(SUMIF(Datenbasis!$B:$B,CONCATENATE($C237,R$3),Datenbasis!$S:$S)/COUNTIF(Datenbasis!$B:$B,CONCATENATE($C237,'Tabellarische Auswertung'!R$3)),"")</f>
        <v/>
      </c>
      <c r="S237" s="37" t="str">
        <f>IFERROR(SUMIF(Datenbasis!$B:$B,CONCATENATE($C237,S$3),Datenbasis!$S:$S)/COUNTIF(Datenbasis!$B:$B,CONCATENATE($C237,'Tabellarische Auswertung'!S$3)),"")</f>
        <v/>
      </c>
      <c r="T237" s="37" t="str">
        <f>IFERROR(SUMIF(Datenbasis!$B:$B,CONCATENATE($C237,T$3),Datenbasis!$S:$S)/COUNTIF(Datenbasis!$B:$B,CONCATENATE($C237,'Tabellarische Auswertung'!T$3)),"")</f>
        <v/>
      </c>
      <c r="U237" s="37" t="str">
        <f t="shared" si="28"/>
        <v/>
      </c>
      <c r="V237" s="37" t="str">
        <f>IFERROR(SUMIF(Datenbasis!$B:$B,CONCATENATE($C237,V$3),Datenbasis!$S:$S)/COUNTIF(Datenbasis!$B:$B,CONCATENATE($C237,'Tabellarische Auswertung'!V$3)),"")</f>
        <v/>
      </c>
      <c r="W237" s="37" t="str">
        <f>IFERROR(SUMIF(Datenbasis!$B:$B,CONCATENATE($C237,W$3),Datenbasis!$S:$S)/COUNTIF(Datenbasis!$B:$B,CONCATENATE($C237,'Tabellarische Auswertung'!W$3)),"")</f>
        <v/>
      </c>
      <c r="X237" s="37" t="str">
        <f>IFERROR(SUMIF(Datenbasis!$B:$B,CONCATENATE($C237,X$3),Datenbasis!$S:$S)/COUNTIF(Datenbasis!$B:$B,CONCATENATE($C237,'Tabellarische Auswertung'!X$3)),"")</f>
        <v/>
      </c>
      <c r="Y237" s="37" t="str">
        <f t="shared" si="29"/>
        <v/>
      </c>
      <c r="Z237" s="38" t="str">
        <f t="shared" si="30"/>
        <v/>
      </c>
      <c r="AA237" s="39" t="str">
        <f t="shared" si="32"/>
        <v/>
      </c>
      <c r="AB237" s="39"/>
      <c r="AC237" s="39" t="str">
        <f t="shared" si="31"/>
        <v/>
      </c>
    </row>
    <row r="238" spans="1:29" ht="15" hidden="1">
      <c r="A238" s="35" t="str">
        <f>IF(IFERROR(INDEX(Datenbasis!I:I,MATCH($C238,Datenbasis!$F:$F,0)),"")=0,"",IFERROR(INDEX(Datenbasis!I:I,MATCH($C238,Datenbasis!$F:$F,0)),""))</f>
        <v/>
      </c>
      <c r="B238" s="35" t="str">
        <f>IF(IFERROR(INDEX(Datenbasis!E:E,MATCH($C238,Datenbasis!$F:$F,0)),"")=0,"",IFERROR(INDEX(Datenbasis!E:E,MATCH($C238,Datenbasis!$F:$F,0)),""))</f>
        <v/>
      </c>
      <c r="C238" s="36" t="str">
        <f>+IF(DropDown!B236=0," ",DropDown!B236)</f>
        <v xml:space="preserve"> </v>
      </c>
      <c r="D238" s="36" t="str">
        <f>IF(IFERROR(INDEX(Datenbasis!G:G,MATCH($C238,Datenbasis!$F:$F,0)),"")=0,"",IFERROR(INDEX(Datenbasis!G:G,MATCH($C238,Datenbasis!$F:$F,0)),""))</f>
        <v/>
      </c>
      <c r="E238" s="36" t="str">
        <f>IF(IFERROR(INDEX(Datenbasis!J:J,MATCH($C238,Datenbasis!$F:$F,0)),"")=0,"",IFERROR(INDEX(Datenbasis!J:J,MATCH($C238,Datenbasis!$F:$F,0)),""))</f>
        <v/>
      </c>
      <c r="F238" s="37" t="str">
        <f>IFERROR(SUMIF(Datenbasis!$B:$B,CONCATENATE($C238,F$3),Datenbasis!$S:$S)/COUNTIF(Datenbasis!$B:$B,CONCATENATE($C238,'Tabellarische Auswertung'!F$3)),"")</f>
        <v/>
      </c>
      <c r="G238" s="37" t="str">
        <f>IFERROR(SUMIF(Datenbasis!$B:$B,CONCATENATE($C238,G$3),Datenbasis!$S:$S)/COUNTIF(Datenbasis!$B:$B,CONCATENATE($C238,'Tabellarische Auswertung'!G$3)),"")</f>
        <v/>
      </c>
      <c r="H238" s="37" t="str">
        <f>IFERROR(SUMIF(Datenbasis!$B:$B,CONCATENATE($C238,H$3),Datenbasis!$S:$S)/COUNTIF(Datenbasis!$B:$B,CONCATENATE($C238,'Tabellarische Auswertung'!H$3)),"")</f>
        <v/>
      </c>
      <c r="I238" s="37" t="str">
        <f t="shared" si="25"/>
        <v/>
      </c>
      <c r="J238" s="37" t="str">
        <f>IFERROR(SUMIF(Datenbasis!$B:$B,CONCATENATE($C238,J$3),Datenbasis!$S:$S)/COUNTIF(Datenbasis!$B:$B,CONCATENATE($C238,'Tabellarische Auswertung'!J$3)),"")</f>
        <v/>
      </c>
      <c r="K238" s="37" t="str">
        <f>IFERROR(SUMIF(Datenbasis!$B:$B,CONCATENATE($C238,K$3),Datenbasis!$S:$S)/COUNTIF(Datenbasis!$B:$B,CONCATENATE($C238,'Tabellarische Auswertung'!K$3)),"")</f>
        <v/>
      </c>
      <c r="L238" s="37" t="str">
        <f>IFERROR(SUMIF(Datenbasis!$B:$B,CONCATENATE($C238,L$3),Datenbasis!$S:$S)/COUNTIF(Datenbasis!$B:$B,CONCATENATE($C238,'Tabellarische Auswertung'!L$3)),"")</f>
        <v/>
      </c>
      <c r="M238" s="37" t="str">
        <f t="shared" si="26"/>
        <v/>
      </c>
      <c r="N238" s="37" t="str">
        <f>IFERROR(SUMIF(Datenbasis!$B:$B,CONCATENATE($C238,N$3),Datenbasis!$S:$S)/COUNTIF(Datenbasis!$B:$B,CONCATENATE($C238,'Tabellarische Auswertung'!N$3)),"")</f>
        <v/>
      </c>
      <c r="O238" s="37" t="str">
        <f>IFERROR(SUMIF(Datenbasis!$B:$B,CONCATENATE($C238,O$3),Datenbasis!$S:$S)/COUNTIF(Datenbasis!$B:$B,CONCATENATE($C238,'Tabellarische Auswertung'!O$3)),"")</f>
        <v/>
      </c>
      <c r="P238" s="37" t="str">
        <f>IFERROR(SUMIF(Datenbasis!$B:$B,CONCATENATE($C238,P$3),Datenbasis!$S:$S)/COUNTIF(Datenbasis!$B:$B,CONCATENATE($C238,'Tabellarische Auswertung'!P$3)),"")</f>
        <v/>
      </c>
      <c r="Q238" s="37" t="str">
        <f t="shared" si="27"/>
        <v/>
      </c>
      <c r="R238" s="37" t="str">
        <f>IFERROR(SUMIF(Datenbasis!$B:$B,CONCATENATE($C238,R$3),Datenbasis!$S:$S)/COUNTIF(Datenbasis!$B:$B,CONCATENATE($C238,'Tabellarische Auswertung'!R$3)),"")</f>
        <v/>
      </c>
      <c r="S238" s="37" t="str">
        <f>IFERROR(SUMIF(Datenbasis!$B:$B,CONCATENATE($C238,S$3),Datenbasis!$S:$S)/COUNTIF(Datenbasis!$B:$B,CONCATENATE($C238,'Tabellarische Auswertung'!S$3)),"")</f>
        <v/>
      </c>
      <c r="T238" s="37" t="str">
        <f>IFERROR(SUMIF(Datenbasis!$B:$B,CONCATENATE($C238,T$3),Datenbasis!$S:$S)/COUNTIF(Datenbasis!$B:$B,CONCATENATE($C238,'Tabellarische Auswertung'!T$3)),"")</f>
        <v/>
      </c>
      <c r="U238" s="37" t="str">
        <f t="shared" si="28"/>
        <v/>
      </c>
      <c r="V238" s="37" t="str">
        <f>IFERROR(SUMIF(Datenbasis!$B:$B,CONCATENATE($C238,V$3),Datenbasis!$S:$S)/COUNTIF(Datenbasis!$B:$B,CONCATENATE($C238,'Tabellarische Auswertung'!V$3)),"")</f>
        <v/>
      </c>
      <c r="W238" s="37" t="str">
        <f>IFERROR(SUMIF(Datenbasis!$B:$B,CONCATENATE($C238,W$3),Datenbasis!$S:$S)/COUNTIF(Datenbasis!$B:$B,CONCATENATE($C238,'Tabellarische Auswertung'!W$3)),"")</f>
        <v/>
      </c>
      <c r="X238" s="37" t="str">
        <f>IFERROR(SUMIF(Datenbasis!$B:$B,CONCATENATE($C238,X$3),Datenbasis!$S:$S)/COUNTIF(Datenbasis!$B:$B,CONCATENATE($C238,'Tabellarische Auswertung'!X$3)),"")</f>
        <v/>
      </c>
      <c r="Y238" s="37" t="str">
        <f t="shared" si="29"/>
        <v/>
      </c>
      <c r="Z238" s="38" t="str">
        <f t="shared" si="30"/>
        <v/>
      </c>
      <c r="AA238" s="39" t="str">
        <f t="shared" si="32"/>
        <v/>
      </c>
      <c r="AB238" s="39"/>
      <c r="AC238" s="39" t="str">
        <f t="shared" si="31"/>
        <v/>
      </c>
    </row>
    <row r="239" spans="1:29" ht="15" hidden="1">
      <c r="A239" s="35" t="str">
        <f>IF(IFERROR(INDEX(Datenbasis!I:I,MATCH($C239,Datenbasis!$F:$F,0)),"")=0,"",IFERROR(INDEX(Datenbasis!I:I,MATCH($C239,Datenbasis!$F:$F,0)),""))</f>
        <v/>
      </c>
      <c r="B239" s="35" t="str">
        <f>IF(IFERROR(INDEX(Datenbasis!E:E,MATCH($C239,Datenbasis!$F:$F,0)),"")=0,"",IFERROR(INDEX(Datenbasis!E:E,MATCH($C239,Datenbasis!$F:$F,0)),""))</f>
        <v/>
      </c>
      <c r="C239" s="36" t="str">
        <f>+IF(DropDown!B237=0," ",DropDown!B237)</f>
        <v xml:space="preserve"> </v>
      </c>
      <c r="D239" s="36" t="str">
        <f>IF(IFERROR(INDEX(Datenbasis!G:G,MATCH($C239,Datenbasis!$F:$F,0)),"")=0,"",IFERROR(INDEX(Datenbasis!G:G,MATCH($C239,Datenbasis!$F:$F,0)),""))</f>
        <v/>
      </c>
      <c r="E239" s="36" t="str">
        <f>IF(IFERROR(INDEX(Datenbasis!J:J,MATCH($C239,Datenbasis!$F:$F,0)),"")=0,"",IFERROR(INDEX(Datenbasis!J:J,MATCH($C239,Datenbasis!$F:$F,0)),""))</f>
        <v/>
      </c>
      <c r="F239" s="37" t="str">
        <f>IFERROR(SUMIF(Datenbasis!$B:$B,CONCATENATE($C239,F$3),Datenbasis!$S:$S)/COUNTIF(Datenbasis!$B:$B,CONCATENATE($C239,'Tabellarische Auswertung'!F$3)),"")</f>
        <v/>
      </c>
      <c r="G239" s="37" t="str">
        <f>IFERROR(SUMIF(Datenbasis!$B:$B,CONCATENATE($C239,G$3),Datenbasis!$S:$S)/COUNTIF(Datenbasis!$B:$B,CONCATENATE($C239,'Tabellarische Auswertung'!G$3)),"")</f>
        <v/>
      </c>
      <c r="H239" s="37" t="str">
        <f>IFERROR(SUMIF(Datenbasis!$B:$B,CONCATENATE($C239,H$3),Datenbasis!$S:$S)/COUNTIF(Datenbasis!$B:$B,CONCATENATE($C239,'Tabellarische Auswertung'!H$3)),"")</f>
        <v/>
      </c>
      <c r="I239" s="37" t="str">
        <f t="shared" si="25"/>
        <v/>
      </c>
      <c r="J239" s="37" t="str">
        <f>IFERROR(SUMIF(Datenbasis!$B:$B,CONCATENATE($C239,J$3),Datenbasis!$S:$S)/COUNTIF(Datenbasis!$B:$B,CONCATENATE($C239,'Tabellarische Auswertung'!J$3)),"")</f>
        <v/>
      </c>
      <c r="K239" s="37" t="str">
        <f>IFERROR(SUMIF(Datenbasis!$B:$B,CONCATENATE($C239,K$3),Datenbasis!$S:$S)/COUNTIF(Datenbasis!$B:$B,CONCATENATE($C239,'Tabellarische Auswertung'!K$3)),"")</f>
        <v/>
      </c>
      <c r="L239" s="37" t="str">
        <f>IFERROR(SUMIF(Datenbasis!$B:$B,CONCATENATE($C239,L$3),Datenbasis!$S:$S)/COUNTIF(Datenbasis!$B:$B,CONCATENATE($C239,'Tabellarische Auswertung'!L$3)),"")</f>
        <v/>
      </c>
      <c r="M239" s="37" t="str">
        <f t="shared" si="26"/>
        <v/>
      </c>
      <c r="N239" s="37" t="str">
        <f>IFERROR(SUMIF(Datenbasis!$B:$B,CONCATENATE($C239,N$3),Datenbasis!$S:$S)/COUNTIF(Datenbasis!$B:$B,CONCATENATE($C239,'Tabellarische Auswertung'!N$3)),"")</f>
        <v/>
      </c>
      <c r="O239" s="37" t="str">
        <f>IFERROR(SUMIF(Datenbasis!$B:$B,CONCATENATE($C239,O$3),Datenbasis!$S:$S)/COUNTIF(Datenbasis!$B:$B,CONCATENATE($C239,'Tabellarische Auswertung'!O$3)),"")</f>
        <v/>
      </c>
      <c r="P239" s="37" t="str">
        <f>IFERROR(SUMIF(Datenbasis!$B:$B,CONCATENATE($C239,P$3),Datenbasis!$S:$S)/COUNTIF(Datenbasis!$B:$B,CONCATENATE($C239,'Tabellarische Auswertung'!P$3)),"")</f>
        <v/>
      </c>
      <c r="Q239" s="37" t="str">
        <f t="shared" si="27"/>
        <v/>
      </c>
      <c r="R239" s="37" t="str">
        <f>IFERROR(SUMIF(Datenbasis!$B:$B,CONCATENATE($C239,R$3),Datenbasis!$S:$S)/COUNTIF(Datenbasis!$B:$B,CONCATENATE($C239,'Tabellarische Auswertung'!R$3)),"")</f>
        <v/>
      </c>
      <c r="S239" s="37" t="str">
        <f>IFERROR(SUMIF(Datenbasis!$B:$B,CONCATENATE($C239,S$3),Datenbasis!$S:$S)/COUNTIF(Datenbasis!$B:$B,CONCATENATE($C239,'Tabellarische Auswertung'!S$3)),"")</f>
        <v/>
      </c>
      <c r="T239" s="37" t="str">
        <f>IFERROR(SUMIF(Datenbasis!$B:$B,CONCATENATE($C239,T$3),Datenbasis!$S:$S)/COUNTIF(Datenbasis!$B:$B,CONCATENATE($C239,'Tabellarische Auswertung'!T$3)),"")</f>
        <v/>
      </c>
      <c r="U239" s="37" t="str">
        <f t="shared" si="28"/>
        <v/>
      </c>
      <c r="V239" s="37" t="str">
        <f>IFERROR(SUMIF(Datenbasis!$B:$B,CONCATENATE($C239,V$3),Datenbasis!$S:$S)/COUNTIF(Datenbasis!$B:$B,CONCATENATE($C239,'Tabellarische Auswertung'!V$3)),"")</f>
        <v/>
      </c>
      <c r="W239" s="37" t="str">
        <f>IFERROR(SUMIF(Datenbasis!$B:$B,CONCATENATE($C239,W$3),Datenbasis!$S:$S)/COUNTIF(Datenbasis!$B:$B,CONCATENATE($C239,'Tabellarische Auswertung'!W$3)),"")</f>
        <v/>
      </c>
      <c r="X239" s="37" t="str">
        <f>IFERROR(SUMIF(Datenbasis!$B:$B,CONCATENATE($C239,X$3),Datenbasis!$S:$S)/COUNTIF(Datenbasis!$B:$B,CONCATENATE($C239,'Tabellarische Auswertung'!X$3)),"")</f>
        <v/>
      </c>
      <c r="Y239" s="37" t="str">
        <f t="shared" si="29"/>
        <v/>
      </c>
      <c r="Z239" s="38" t="str">
        <f t="shared" si="30"/>
        <v/>
      </c>
      <c r="AA239" s="39" t="str">
        <f t="shared" si="32"/>
        <v/>
      </c>
      <c r="AB239" s="39"/>
      <c r="AC239" s="39" t="str">
        <f t="shared" si="31"/>
        <v/>
      </c>
    </row>
    <row r="240" spans="1:29" ht="15" hidden="1">
      <c r="A240" s="35" t="str">
        <f>IF(IFERROR(INDEX(Datenbasis!I:I,MATCH($C240,Datenbasis!$F:$F,0)),"")=0,"",IFERROR(INDEX(Datenbasis!I:I,MATCH($C240,Datenbasis!$F:$F,0)),""))</f>
        <v/>
      </c>
      <c r="B240" s="35" t="str">
        <f>IF(IFERROR(INDEX(Datenbasis!E:E,MATCH($C240,Datenbasis!$F:$F,0)),"")=0,"",IFERROR(INDEX(Datenbasis!E:E,MATCH($C240,Datenbasis!$F:$F,0)),""))</f>
        <v/>
      </c>
      <c r="C240" s="36" t="str">
        <f>+IF(DropDown!B238=0," ",DropDown!B238)</f>
        <v xml:space="preserve"> </v>
      </c>
      <c r="D240" s="36" t="str">
        <f>IF(IFERROR(INDEX(Datenbasis!G:G,MATCH($C240,Datenbasis!$F:$F,0)),"")=0,"",IFERROR(INDEX(Datenbasis!G:G,MATCH($C240,Datenbasis!$F:$F,0)),""))</f>
        <v/>
      </c>
      <c r="E240" s="36" t="str">
        <f>IF(IFERROR(INDEX(Datenbasis!J:J,MATCH($C240,Datenbasis!$F:$F,0)),"")=0,"",IFERROR(INDEX(Datenbasis!J:J,MATCH($C240,Datenbasis!$F:$F,0)),""))</f>
        <v/>
      </c>
      <c r="F240" s="37" t="str">
        <f>IFERROR(SUMIF(Datenbasis!$B:$B,CONCATENATE($C240,F$3),Datenbasis!$S:$S)/COUNTIF(Datenbasis!$B:$B,CONCATENATE($C240,'Tabellarische Auswertung'!F$3)),"")</f>
        <v/>
      </c>
      <c r="G240" s="37" t="str">
        <f>IFERROR(SUMIF(Datenbasis!$B:$B,CONCATENATE($C240,G$3),Datenbasis!$S:$S)/COUNTIF(Datenbasis!$B:$B,CONCATENATE($C240,'Tabellarische Auswertung'!G$3)),"")</f>
        <v/>
      </c>
      <c r="H240" s="37" t="str">
        <f>IFERROR(SUMIF(Datenbasis!$B:$B,CONCATENATE($C240,H$3),Datenbasis!$S:$S)/COUNTIF(Datenbasis!$B:$B,CONCATENATE($C240,'Tabellarische Auswertung'!H$3)),"")</f>
        <v/>
      </c>
      <c r="I240" s="37" t="str">
        <f t="shared" si="25"/>
        <v/>
      </c>
      <c r="J240" s="37" t="str">
        <f>IFERROR(SUMIF(Datenbasis!$B:$B,CONCATENATE($C240,J$3),Datenbasis!$S:$S)/COUNTIF(Datenbasis!$B:$B,CONCATENATE($C240,'Tabellarische Auswertung'!J$3)),"")</f>
        <v/>
      </c>
      <c r="K240" s="37" t="str">
        <f>IFERROR(SUMIF(Datenbasis!$B:$B,CONCATENATE($C240,K$3),Datenbasis!$S:$S)/COUNTIF(Datenbasis!$B:$B,CONCATENATE($C240,'Tabellarische Auswertung'!K$3)),"")</f>
        <v/>
      </c>
      <c r="L240" s="37" t="str">
        <f>IFERROR(SUMIF(Datenbasis!$B:$B,CONCATENATE($C240,L$3),Datenbasis!$S:$S)/COUNTIF(Datenbasis!$B:$B,CONCATENATE($C240,'Tabellarische Auswertung'!L$3)),"")</f>
        <v/>
      </c>
      <c r="M240" s="37" t="str">
        <f t="shared" si="26"/>
        <v/>
      </c>
      <c r="N240" s="37" t="str">
        <f>IFERROR(SUMIF(Datenbasis!$B:$B,CONCATENATE($C240,N$3),Datenbasis!$S:$S)/COUNTIF(Datenbasis!$B:$B,CONCATENATE($C240,'Tabellarische Auswertung'!N$3)),"")</f>
        <v/>
      </c>
      <c r="O240" s="37" t="str">
        <f>IFERROR(SUMIF(Datenbasis!$B:$B,CONCATENATE($C240,O$3),Datenbasis!$S:$S)/COUNTIF(Datenbasis!$B:$B,CONCATENATE($C240,'Tabellarische Auswertung'!O$3)),"")</f>
        <v/>
      </c>
      <c r="P240" s="37" t="str">
        <f>IFERROR(SUMIF(Datenbasis!$B:$B,CONCATENATE($C240,P$3),Datenbasis!$S:$S)/COUNTIF(Datenbasis!$B:$B,CONCATENATE($C240,'Tabellarische Auswertung'!P$3)),"")</f>
        <v/>
      </c>
      <c r="Q240" s="37" t="str">
        <f t="shared" si="27"/>
        <v/>
      </c>
      <c r="R240" s="37" t="str">
        <f>IFERROR(SUMIF(Datenbasis!$B:$B,CONCATENATE($C240,R$3),Datenbasis!$S:$S)/COUNTIF(Datenbasis!$B:$B,CONCATENATE($C240,'Tabellarische Auswertung'!R$3)),"")</f>
        <v/>
      </c>
      <c r="S240" s="37" t="str">
        <f>IFERROR(SUMIF(Datenbasis!$B:$B,CONCATENATE($C240,S$3),Datenbasis!$S:$S)/COUNTIF(Datenbasis!$B:$B,CONCATENATE($C240,'Tabellarische Auswertung'!S$3)),"")</f>
        <v/>
      </c>
      <c r="T240" s="37" t="str">
        <f>IFERROR(SUMIF(Datenbasis!$B:$B,CONCATENATE($C240,T$3),Datenbasis!$S:$S)/COUNTIF(Datenbasis!$B:$B,CONCATENATE($C240,'Tabellarische Auswertung'!T$3)),"")</f>
        <v/>
      </c>
      <c r="U240" s="37" t="str">
        <f t="shared" si="28"/>
        <v/>
      </c>
      <c r="V240" s="37" t="str">
        <f>IFERROR(SUMIF(Datenbasis!$B:$B,CONCATENATE($C240,V$3),Datenbasis!$S:$S)/COUNTIF(Datenbasis!$B:$B,CONCATENATE($C240,'Tabellarische Auswertung'!V$3)),"")</f>
        <v/>
      </c>
      <c r="W240" s="37" t="str">
        <f>IFERROR(SUMIF(Datenbasis!$B:$B,CONCATENATE($C240,W$3),Datenbasis!$S:$S)/COUNTIF(Datenbasis!$B:$B,CONCATENATE($C240,'Tabellarische Auswertung'!W$3)),"")</f>
        <v/>
      </c>
      <c r="X240" s="37" t="str">
        <f>IFERROR(SUMIF(Datenbasis!$B:$B,CONCATENATE($C240,X$3),Datenbasis!$S:$S)/COUNTIF(Datenbasis!$B:$B,CONCATENATE($C240,'Tabellarische Auswertung'!X$3)),"")</f>
        <v/>
      </c>
      <c r="Y240" s="37" t="str">
        <f t="shared" si="29"/>
        <v/>
      </c>
      <c r="Z240" s="38" t="str">
        <f t="shared" si="30"/>
        <v/>
      </c>
      <c r="AA240" s="39" t="str">
        <f t="shared" si="32"/>
        <v/>
      </c>
      <c r="AB240" s="39"/>
      <c r="AC240" s="39" t="str">
        <f t="shared" si="31"/>
        <v/>
      </c>
    </row>
    <row r="241" spans="1:29" ht="15" hidden="1">
      <c r="A241" s="35" t="str">
        <f>IF(IFERROR(INDEX(Datenbasis!I:I,MATCH($C241,Datenbasis!$F:$F,0)),"")=0,"",IFERROR(INDEX(Datenbasis!I:I,MATCH($C241,Datenbasis!$F:$F,0)),""))</f>
        <v/>
      </c>
      <c r="B241" s="35" t="str">
        <f>IF(IFERROR(INDEX(Datenbasis!E:E,MATCH($C241,Datenbasis!$F:$F,0)),"")=0,"",IFERROR(INDEX(Datenbasis!E:E,MATCH($C241,Datenbasis!$F:$F,0)),""))</f>
        <v/>
      </c>
      <c r="C241" s="36" t="str">
        <f>+IF(DropDown!B239=0," ",DropDown!B239)</f>
        <v xml:space="preserve"> </v>
      </c>
      <c r="D241" s="36" t="str">
        <f>IF(IFERROR(INDEX(Datenbasis!G:G,MATCH($C241,Datenbasis!$F:$F,0)),"")=0,"",IFERROR(INDEX(Datenbasis!G:G,MATCH($C241,Datenbasis!$F:$F,0)),""))</f>
        <v/>
      </c>
      <c r="E241" s="36" t="str">
        <f>IF(IFERROR(INDEX(Datenbasis!J:J,MATCH($C241,Datenbasis!$F:$F,0)),"")=0,"",IFERROR(INDEX(Datenbasis!J:J,MATCH($C241,Datenbasis!$F:$F,0)),""))</f>
        <v/>
      </c>
      <c r="F241" s="37" t="str">
        <f>IFERROR(SUMIF(Datenbasis!$B:$B,CONCATENATE($C241,F$3),Datenbasis!$S:$S)/COUNTIF(Datenbasis!$B:$B,CONCATENATE($C241,'Tabellarische Auswertung'!F$3)),"")</f>
        <v/>
      </c>
      <c r="G241" s="37" t="str">
        <f>IFERROR(SUMIF(Datenbasis!$B:$B,CONCATENATE($C241,G$3),Datenbasis!$S:$S)/COUNTIF(Datenbasis!$B:$B,CONCATENATE($C241,'Tabellarische Auswertung'!G$3)),"")</f>
        <v/>
      </c>
      <c r="H241" s="37" t="str">
        <f>IFERROR(SUMIF(Datenbasis!$B:$B,CONCATENATE($C241,H$3),Datenbasis!$S:$S)/COUNTIF(Datenbasis!$B:$B,CONCATENATE($C241,'Tabellarische Auswertung'!H$3)),"")</f>
        <v/>
      </c>
      <c r="I241" s="37" t="str">
        <f t="shared" si="25"/>
        <v/>
      </c>
      <c r="J241" s="37" t="str">
        <f>IFERROR(SUMIF(Datenbasis!$B:$B,CONCATENATE($C241,J$3),Datenbasis!$S:$S)/COUNTIF(Datenbasis!$B:$B,CONCATENATE($C241,'Tabellarische Auswertung'!J$3)),"")</f>
        <v/>
      </c>
      <c r="K241" s="37" t="str">
        <f>IFERROR(SUMIF(Datenbasis!$B:$B,CONCATENATE($C241,K$3),Datenbasis!$S:$S)/COUNTIF(Datenbasis!$B:$B,CONCATENATE($C241,'Tabellarische Auswertung'!K$3)),"")</f>
        <v/>
      </c>
      <c r="L241" s="37" t="str">
        <f>IFERROR(SUMIF(Datenbasis!$B:$B,CONCATENATE($C241,L$3),Datenbasis!$S:$S)/COUNTIF(Datenbasis!$B:$B,CONCATENATE($C241,'Tabellarische Auswertung'!L$3)),"")</f>
        <v/>
      </c>
      <c r="M241" s="37" t="str">
        <f t="shared" si="26"/>
        <v/>
      </c>
      <c r="N241" s="37" t="str">
        <f>IFERROR(SUMIF(Datenbasis!$B:$B,CONCATENATE($C241,N$3),Datenbasis!$S:$S)/COUNTIF(Datenbasis!$B:$B,CONCATENATE($C241,'Tabellarische Auswertung'!N$3)),"")</f>
        <v/>
      </c>
      <c r="O241" s="37" t="str">
        <f>IFERROR(SUMIF(Datenbasis!$B:$B,CONCATENATE($C241,O$3),Datenbasis!$S:$S)/COUNTIF(Datenbasis!$B:$B,CONCATENATE($C241,'Tabellarische Auswertung'!O$3)),"")</f>
        <v/>
      </c>
      <c r="P241" s="37" t="str">
        <f>IFERROR(SUMIF(Datenbasis!$B:$B,CONCATENATE($C241,P$3),Datenbasis!$S:$S)/COUNTIF(Datenbasis!$B:$B,CONCATENATE($C241,'Tabellarische Auswertung'!P$3)),"")</f>
        <v/>
      </c>
      <c r="Q241" s="37" t="str">
        <f t="shared" si="27"/>
        <v/>
      </c>
      <c r="R241" s="37" t="str">
        <f>IFERROR(SUMIF(Datenbasis!$B:$B,CONCATENATE($C241,R$3),Datenbasis!$S:$S)/COUNTIF(Datenbasis!$B:$B,CONCATENATE($C241,'Tabellarische Auswertung'!R$3)),"")</f>
        <v/>
      </c>
      <c r="S241" s="37" t="str">
        <f>IFERROR(SUMIF(Datenbasis!$B:$B,CONCATENATE($C241,S$3),Datenbasis!$S:$S)/COUNTIF(Datenbasis!$B:$B,CONCATENATE($C241,'Tabellarische Auswertung'!S$3)),"")</f>
        <v/>
      </c>
      <c r="T241" s="37" t="str">
        <f>IFERROR(SUMIF(Datenbasis!$B:$B,CONCATENATE($C241,T$3),Datenbasis!$S:$S)/COUNTIF(Datenbasis!$B:$B,CONCATENATE($C241,'Tabellarische Auswertung'!T$3)),"")</f>
        <v/>
      </c>
      <c r="U241" s="37" t="str">
        <f t="shared" si="28"/>
        <v/>
      </c>
      <c r="V241" s="37" t="str">
        <f>IFERROR(SUMIF(Datenbasis!$B:$B,CONCATENATE($C241,V$3),Datenbasis!$S:$S)/COUNTIF(Datenbasis!$B:$B,CONCATENATE($C241,'Tabellarische Auswertung'!V$3)),"")</f>
        <v/>
      </c>
      <c r="W241" s="37" t="str">
        <f>IFERROR(SUMIF(Datenbasis!$B:$B,CONCATENATE($C241,W$3),Datenbasis!$S:$S)/COUNTIF(Datenbasis!$B:$B,CONCATENATE($C241,'Tabellarische Auswertung'!W$3)),"")</f>
        <v/>
      </c>
      <c r="X241" s="37" t="str">
        <f>IFERROR(SUMIF(Datenbasis!$B:$B,CONCATENATE($C241,X$3),Datenbasis!$S:$S)/COUNTIF(Datenbasis!$B:$B,CONCATENATE($C241,'Tabellarische Auswertung'!X$3)),"")</f>
        <v/>
      </c>
      <c r="Y241" s="37" t="str">
        <f t="shared" si="29"/>
        <v/>
      </c>
      <c r="Z241" s="38" t="str">
        <f t="shared" si="30"/>
        <v/>
      </c>
      <c r="AA241" s="39" t="str">
        <f t="shared" si="32"/>
        <v/>
      </c>
      <c r="AB241" s="39"/>
      <c r="AC241" s="39" t="str">
        <f t="shared" si="31"/>
        <v/>
      </c>
    </row>
    <row r="242" spans="1:29" ht="15" hidden="1">
      <c r="A242" s="35" t="str">
        <f>IF(IFERROR(INDEX(Datenbasis!I:I,MATCH($C242,Datenbasis!$F:$F,0)),"")=0,"",IFERROR(INDEX(Datenbasis!I:I,MATCH($C242,Datenbasis!$F:$F,0)),""))</f>
        <v/>
      </c>
      <c r="B242" s="35" t="str">
        <f>IF(IFERROR(INDEX(Datenbasis!E:E,MATCH($C242,Datenbasis!$F:$F,0)),"")=0,"",IFERROR(INDEX(Datenbasis!E:E,MATCH($C242,Datenbasis!$F:$F,0)),""))</f>
        <v/>
      </c>
      <c r="C242" s="36" t="str">
        <f>+IF(DropDown!B240=0," ",DropDown!B240)</f>
        <v xml:space="preserve"> </v>
      </c>
      <c r="D242" s="36" t="str">
        <f>IF(IFERROR(INDEX(Datenbasis!G:G,MATCH($C242,Datenbasis!$F:$F,0)),"")=0,"",IFERROR(INDEX(Datenbasis!G:G,MATCH($C242,Datenbasis!$F:$F,0)),""))</f>
        <v/>
      </c>
      <c r="E242" s="36" t="str">
        <f>IF(IFERROR(INDEX(Datenbasis!J:J,MATCH($C242,Datenbasis!$F:$F,0)),"")=0,"",IFERROR(INDEX(Datenbasis!J:J,MATCH($C242,Datenbasis!$F:$F,0)),""))</f>
        <v/>
      </c>
      <c r="F242" s="37" t="str">
        <f>IFERROR(SUMIF(Datenbasis!$B:$B,CONCATENATE($C242,F$3),Datenbasis!$S:$S)/COUNTIF(Datenbasis!$B:$B,CONCATENATE($C242,'Tabellarische Auswertung'!F$3)),"")</f>
        <v/>
      </c>
      <c r="G242" s="37" t="str">
        <f>IFERROR(SUMIF(Datenbasis!$B:$B,CONCATENATE($C242,G$3),Datenbasis!$S:$S)/COUNTIF(Datenbasis!$B:$B,CONCATENATE($C242,'Tabellarische Auswertung'!G$3)),"")</f>
        <v/>
      </c>
      <c r="H242" s="37" t="str">
        <f>IFERROR(SUMIF(Datenbasis!$B:$B,CONCATENATE($C242,H$3),Datenbasis!$S:$S)/COUNTIF(Datenbasis!$B:$B,CONCATENATE($C242,'Tabellarische Auswertung'!H$3)),"")</f>
        <v/>
      </c>
      <c r="I242" s="37" t="str">
        <f t="shared" si="25"/>
        <v/>
      </c>
      <c r="J242" s="37" t="str">
        <f>IFERROR(SUMIF(Datenbasis!$B:$B,CONCATENATE($C242,J$3),Datenbasis!$S:$S)/COUNTIF(Datenbasis!$B:$B,CONCATENATE($C242,'Tabellarische Auswertung'!J$3)),"")</f>
        <v/>
      </c>
      <c r="K242" s="37" t="str">
        <f>IFERROR(SUMIF(Datenbasis!$B:$B,CONCATENATE($C242,K$3),Datenbasis!$S:$S)/COUNTIF(Datenbasis!$B:$B,CONCATENATE($C242,'Tabellarische Auswertung'!K$3)),"")</f>
        <v/>
      </c>
      <c r="L242" s="37" t="str">
        <f>IFERROR(SUMIF(Datenbasis!$B:$B,CONCATENATE($C242,L$3),Datenbasis!$S:$S)/COUNTIF(Datenbasis!$B:$B,CONCATENATE($C242,'Tabellarische Auswertung'!L$3)),"")</f>
        <v/>
      </c>
      <c r="M242" s="37" t="str">
        <f t="shared" si="26"/>
        <v/>
      </c>
      <c r="N242" s="37" t="str">
        <f>IFERROR(SUMIF(Datenbasis!$B:$B,CONCATENATE($C242,N$3),Datenbasis!$S:$S)/COUNTIF(Datenbasis!$B:$B,CONCATENATE($C242,'Tabellarische Auswertung'!N$3)),"")</f>
        <v/>
      </c>
      <c r="O242" s="37" t="str">
        <f>IFERROR(SUMIF(Datenbasis!$B:$B,CONCATENATE($C242,O$3),Datenbasis!$S:$S)/COUNTIF(Datenbasis!$B:$B,CONCATENATE($C242,'Tabellarische Auswertung'!O$3)),"")</f>
        <v/>
      </c>
      <c r="P242" s="37" t="str">
        <f>IFERROR(SUMIF(Datenbasis!$B:$B,CONCATENATE($C242,P$3),Datenbasis!$S:$S)/COUNTIF(Datenbasis!$B:$B,CONCATENATE($C242,'Tabellarische Auswertung'!P$3)),"")</f>
        <v/>
      </c>
      <c r="Q242" s="37" t="str">
        <f t="shared" si="27"/>
        <v/>
      </c>
      <c r="R242" s="37" t="str">
        <f>IFERROR(SUMIF(Datenbasis!$B:$B,CONCATENATE($C242,R$3),Datenbasis!$S:$S)/COUNTIF(Datenbasis!$B:$B,CONCATENATE($C242,'Tabellarische Auswertung'!R$3)),"")</f>
        <v/>
      </c>
      <c r="S242" s="37" t="str">
        <f>IFERROR(SUMIF(Datenbasis!$B:$B,CONCATENATE($C242,S$3),Datenbasis!$S:$S)/COUNTIF(Datenbasis!$B:$B,CONCATENATE($C242,'Tabellarische Auswertung'!S$3)),"")</f>
        <v/>
      </c>
      <c r="T242" s="37" t="str">
        <f>IFERROR(SUMIF(Datenbasis!$B:$B,CONCATENATE($C242,T$3),Datenbasis!$S:$S)/COUNTIF(Datenbasis!$B:$B,CONCATENATE($C242,'Tabellarische Auswertung'!T$3)),"")</f>
        <v/>
      </c>
      <c r="U242" s="37" t="str">
        <f t="shared" si="28"/>
        <v/>
      </c>
      <c r="V242" s="37" t="str">
        <f>IFERROR(SUMIF(Datenbasis!$B:$B,CONCATENATE($C242,V$3),Datenbasis!$S:$S)/COUNTIF(Datenbasis!$B:$B,CONCATENATE($C242,'Tabellarische Auswertung'!V$3)),"")</f>
        <v/>
      </c>
      <c r="W242" s="37" t="str">
        <f>IFERROR(SUMIF(Datenbasis!$B:$B,CONCATENATE($C242,W$3),Datenbasis!$S:$S)/COUNTIF(Datenbasis!$B:$B,CONCATENATE($C242,'Tabellarische Auswertung'!W$3)),"")</f>
        <v/>
      </c>
      <c r="X242" s="37" t="str">
        <f>IFERROR(SUMIF(Datenbasis!$B:$B,CONCATENATE($C242,X$3),Datenbasis!$S:$S)/COUNTIF(Datenbasis!$B:$B,CONCATENATE($C242,'Tabellarische Auswertung'!X$3)),"")</f>
        <v/>
      </c>
      <c r="Y242" s="37" t="str">
        <f t="shared" si="29"/>
        <v/>
      </c>
      <c r="Z242" s="38" t="str">
        <f t="shared" si="30"/>
        <v/>
      </c>
      <c r="AA242" s="39" t="str">
        <f t="shared" si="32"/>
        <v/>
      </c>
      <c r="AB242" s="39"/>
      <c r="AC242" s="39" t="str">
        <f t="shared" si="31"/>
        <v/>
      </c>
    </row>
    <row r="243" spans="1:29" ht="15" hidden="1">
      <c r="A243" s="35" t="str">
        <f>IF(IFERROR(INDEX(Datenbasis!I:I,MATCH($C243,Datenbasis!$F:$F,0)),"")=0,"",IFERROR(INDEX(Datenbasis!I:I,MATCH($C243,Datenbasis!$F:$F,0)),""))</f>
        <v/>
      </c>
      <c r="B243" s="35" t="str">
        <f>IF(IFERROR(INDEX(Datenbasis!E:E,MATCH($C243,Datenbasis!$F:$F,0)),"")=0,"",IFERROR(INDEX(Datenbasis!E:E,MATCH($C243,Datenbasis!$F:$F,0)),""))</f>
        <v/>
      </c>
      <c r="C243" s="36" t="str">
        <f>+IF(DropDown!B241=0," ",DropDown!B241)</f>
        <v xml:space="preserve"> </v>
      </c>
      <c r="D243" s="36" t="str">
        <f>IF(IFERROR(INDEX(Datenbasis!G:G,MATCH($C243,Datenbasis!$F:$F,0)),"")=0,"",IFERROR(INDEX(Datenbasis!G:G,MATCH($C243,Datenbasis!$F:$F,0)),""))</f>
        <v/>
      </c>
      <c r="E243" s="36" t="str">
        <f>IF(IFERROR(INDEX(Datenbasis!J:J,MATCH($C243,Datenbasis!$F:$F,0)),"")=0,"",IFERROR(INDEX(Datenbasis!J:J,MATCH($C243,Datenbasis!$F:$F,0)),""))</f>
        <v/>
      </c>
      <c r="F243" s="37" t="str">
        <f>IFERROR(SUMIF(Datenbasis!$B:$B,CONCATENATE($C243,F$3),Datenbasis!$S:$S)/COUNTIF(Datenbasis!$B:$B,CONCATENATE($C243,'Tabellarische Auswertung'!F$3)),"")</f>
        <v/>
      </c>
      <c r="G243" s="37" t="str">
        <f>IFERROR(SUMIF(Datenbasis!$B:$B,CONCATENATE($C243,G$3),Datenbasis!$S:$S)/COUNTIF(Datenbasis!$B:$B,CONCATENATE($C243,'Tabellarische Auswertung'!G$3)),"")</f>
        <v/>
      </c>
      <c r="H243" s="37" t="str">
        <f>IFERROR(SUMIF(Datenbasis!$B:$B,CONCATENATE($C243,H$3),Datenbasis!$S:$S)/COUNTIF(Datenbasis!$B:$B,CONCATENATE($C243,'Tabellarische Auswertung'!H$3)),"")</f>
        <v/>
      </c>
      <c r="I243" s="37" t="str">
        <f t="shared" si="25"/>
        <v/>
      </c>
      <c r="J243" s="37" t="str">
        <f>IFERROR(SUMIF(Datenbasis!$B:$B,CONCATENATE($C243,J$3),Datenbasis!$S:$S)/COUNTIF(Datenbasis!$B:$B,CONCATENATE($C243,'Tabellarische Auswertung'!J$3)),"")</f>
        <v/>
      </c>
      <c r="K243" s="37" t="str">
        <f>IFERROR(SUMIF(Datenbasis!$B:$B,CONCATENATE($C243,K$3),Datenbasis!$S:$S)/COUNTIF(Datenbasis!$B:$B,CONCATENATE($C243,'Tabellarische Auswertung'!K$3)),"")</f>
        <v/>
      </c>
      <c r="L243" s="37" t="str">
        <f>IFERROR(SUMIF(Datenbasis!$B:$B,CONCATENATE($C243,L$3),Datenbasis!$S:$S)/COUNTIF(Datenbasis!$B:$B,CONCATENATE($C243,'Tabellarische Auswertung'!L$3)),"")</f>
        <v/>
      </c>
      <c r="M243" s="37" t="str">
        <f t="shared" si="26"/>
        <v/>
      </c>
      <c r="N243" s="37" t="str">
        <f>IFERROR(SUMIF(Datenbasis!$B:$B,CONCATENATE($C243,N$3),Datenbasis!$S:$S)/COUNTIF(Datenbasis!$B:$B,CONCATENATE($C243,'Tabellarische Auswertung'!N$3)),"")</f>
        <v/>
      </c>
      <c r="O243" s="37" t="str">
        <f>IFERROR(SUMIF(Datenbasis!$B:$B,CONCATENATE($C243,O$3),Datenbasis!$S:$S)/COUNTIF(Datenbasis!$B:$B,CONCATENATE($C243,'Tabellarische Auswertung'!O$3)),"")</f>
        <v/>
      </c>
      <c r="P243" s="37" t="str">
        <f>IFERROR(SUMIF(Datenbasis!$B:$B,CONCATENATE($C243,P$3),Datenbasis!$S:$S)/COUNTIF(Datenbasis!$B:$B,CONCATENATE($C243,'Tabellarische Auswertung'!P$3)),"")</f>
        <v/>
      </c>
      <c r="Q243" s="37" t="str">
        <f t="shared" si="27"/>
        <v/>
      </c>
      <c r="R243" s="37" t="str">
        <f>IFERROR(SUMIF(Datenbasis!$B:$B,CONCATENATE($C243,R$3),Datenbasis!$S:$S)/COUNTIF(Datenbasis!$B:$B,CONCATENATE($C243,'Tabellarische Auswertung'!R$3)),"")</f>
        <v/>
      </c>
      <c r="S243" s="37" t="str">
        <f>IFERROR(SUMIF(Datenbasis!$B:$B,CONCATENATE($C243,S$3),Datenbasis!$S:$S)/COUNTIF(Datenbasis!$B:$B,CONCATENATE($C243,'Tabellarische Auswertung'!S$3)),"")</f>
        <v/>
      </c>
      <c r="T243" s="37" t="str">
        <f>IFERROR(SUMIF(Datenbasis!$B:$B,CONCATENATE($C243,T$3),Datenbasis!$S:$S)/COUNTIF(Datenbasis!$B:$B,CONCATENATE($C243,'Tabellarische Auswertung'!T$3)),"")</f>
        <v/>
      </c>
      <c r="U243" s="37" t="str">
        <f t="shared" si="28"/>
        <v/>
      </c>
      <c r="V243" s="37" t="str">
        <f>IFERROR(SUMIF(Datenbasis!$B:$B,CONCATENATE($C243,V$3),Datenbasis!$S:$S)/COUNTIF(Datenbasis!$B:$B,CONCATENATE($C243,'Tabellarische Auswertung'!V$3)),"")</f>
        <v/>
      </c>
      <c r="W243" s="37" t="str">
        <f>IFERROR(SUMIF(Datenbasis!$B:$B,CONCATENATE($C243,W$3),Datenbasis!$S:$S)/COUNTIF(Datenbasis!$B:$B,CONCATENATE($C243,'Tabellarische Auswertung'!W$3)),"")</f>
        <v/>
      </c>
      <c r="X243" s="37" t="str">
        <f>IFERROR(SUMIF(Datenbasis!$B:$B,CONCATENATE($C243,X$3),Datenbasis!$S:$S)/COUNTIF(Datenbasis!$B:$B,CONCATENATE($C243,'Tabellarische Auswertung'!X$3)),"")</f>
        <v/>
      </c>
      <c r="Y243" s="37" t="str">
        <f t="shared" si="29"/>
        <v/>
      </c>
      <c r="Z243" s="38" t="str">
        <f t="shared" si="30"/>
        <v/>
      </c>
      <c r="AA243" s="39" t="str">
        <f t="shared" si="32"/>
        <v/>
      </c>
      <c r="AB243" s="39"/>
      <c r="AC243" s="39" t="str">
        <f t="shared" si="31"/>
        <v/>
      </c>
    </row>
    <row r="244" spans="1:29" ht="15" hidden="1">
      <c r="A244" s="35" t="str">
        <f>IF(IFERROR(INDEX(Datenbasis!I:I,MATCH($C244,Datenbasis!$F:$F,0)),"")=0,"",IFERROR(INDEX(Datenbasis!I:I,MATCH($C244,Datenbasis!$F:$F,0)),""))</f>
        <v/>
      </c>
      <c r="B244" s="35" t="str">
        <f>IF(IFERROR(INDEX(Datenbasis!E:E,MATCH($C244,Datenbasis!$F:$F,0)),"")=0,"",IFERROR(INDEX(Datenbasis!E:E,MATCH($C244,Datenbasis!$F:$F,0)),""))</f>
        <v/>
      </c>
      <c r="C244" s="36" t="str">
        <f>+IF(DropDown!B242=0," ",DropDown!B242)</f>
        <v xml:space="preserve"> </v>
      </c>
      <c r="D244" s="36" t="str">
        <f>IF(IFERROR(INDEX(Datenbasis!G:G,MATCH($C244,Datenbasis!$F:$F,0)),"")=0,"",IFERROR(INDEX(Datenbasis!G:G,MATCH($C244,Datenbasis!$F:$F,0)),""))</f>
        <v/>
      </c>
      <c r="E244" s="36" t="str">
        <f>IF(IFERROR(INDEX(Datenbasis!J:J,MATCH($C244,Datenbasis!$F:$F,0)),"")=0,"",IFERROR(INDEX(Datenbasis!J:J,MATCH($C244,Datenbasis!$F:$F,0)),""))</f>
        <v/>
      </c>
      <c r="F244" s="37" t="str">
        <f>IFERROR(SUMIF(Datenbasis!$B:$B,CONCATENATE($C244,F$3),Datenbasis!$S:$S)/COUNTIF(Datenbasis!$B:$B,CONCATENATE($C244,'Tabellarische Auswertung'!F$3)),"")</f>
        <v/>
      </c>
      <c r="G244" s="37" t="str">
        <f>IFERROR(SUMIF(Datenbasis!$B:$B,CONCATENATE($C244,G$3),Datenbasis!$S:$S)/COUNTIF(Datenbasis!$B:$B,CONCATENATE($C244,'Tabellarische Auswertung'!G$3)),"")</f>
        <v/>
      </c>
      <c r="H244" s="37" t="str">
        <f>IFERROR(SUMIF(Datenbasis!$B:$B,CONCATENATE($C244,H$3),Datenbasis!$S:$S)/COUNTIF(Datenbasis!$B:$B,CONCATENATE($C244,'Tabellarische Auswertung'!H$3)),"")</f>
        <v/>
      </c>
      <c r="I244" s="37" t="str">
        <f t="shared" si="25"/>
        <v/>
      </c>
      <c r="J244" s="37" t="str">
        <f>IFERROR(SUMIF(Datenbasis!$B:$B,CONCATENATE($C244,J$3),Datenbasis!$S:$S)/COUNTIF(Datenbasis!$B:$B,CONCATENATE($C244,'Tabellarische Auswertung'!J$3)),"")</f>
        <v/>
      </c>
      <c r="K244" s="37" t="str">
        <f>IFERROR(SUMIF(Datenbasis!$B:$B,CONCATENATE($C244,K$3),Datenbasis!$S:$S)/COUNTIF(Datenbasis!$B:$B,CONCATENATE($C244,'Tabellarische Auswertung'!K$3)),"")</f>
        <v/>
      </c>
      <c r="L244" s="37" t="str">
        <f>IFERROR(SUMIF(Datenbasis!$B:$B,CONCATENATE($C244,L$3),Datenbasis!$S:$S)/COUNTIF(Datenbasis!$B:$B,CONCATENATE($C244,'Tabellarische Auswertung'!L$3)),"")</f>
        <v/>
      </c>
      <c r="M244" s="37" t="str">
        <f t="shared" si="26"/>
        <v/>
      </c>
      <c r="N244" s="37" t="str">
        <f>IFERROR(SUMIF(Datenbasis!$B:$B,CONCATENATE($C244,N$3),Datenbasis!$S:$S)/COUNTIF(Datenbasis!$B:$B,CONCATENATE($C244,'Tabellarische Auswertung'!N$3)),"")</f>
        <v/>
      </c>
      <c r="O244" s="37" t="str">
        <f>IFERROR(SUMIF(Datenbasis!$B:$B,CONCATENATE($C244,O$3),Datenbasis!$S:$S)/COUNTIF(Datenbasis!$B:$B,CONCATENATE($C244,'Tabellarische Auswertung'!O$3)),"")</f>
        <v/>
      </c>
      <c r="P244" s="37" t="str">
        <f>IFERROR(SUMIF(Datenbasis!$B:$B,CONCATENATE($C244,P$3),Datenbasis!$S:$S)/COUNTIF(Datenbasis!$B:$B,CONCATENATE($C244,'Tabellarische Auswertung'!P$3)),"")</f>
        <v/>
      </c>
      <c r="Q244" s="37" t="str">
        <f t="shared" si="27"/>
        <v/>
      </c>
      <c r="R244" s="37" t="str">
        <f>IFERROR(SUMIF(Datenbasis!$B:$B,CONCATENATE($C244,R$3),Datenbasis!$S:$S)/COUNTIF(Datenbasis!$B:$B,CONCATENATE($C244,'Tabellarische Auswertung'!R$3)),"")</f>
        <v/>
      </c>
      <c r="S244" s="37" t="str">
        <f>IFERROR(SUMIF(Datenbasis!$B:$B,CONCATENATE($C244,S$3),Datenbasis!$S:$S)/COUNTIF(Datenbasis!$B:$B,CONCATENATE($C244,'Tabellarische Auswertung'!S$3)),"")</f>
        <v/>
      </c>
      <c r="T244" s="37" t="str">
        <f>IFERROR(SUMIF(Datenbasis!$B:$B,CONCATENATE($C244,T$3),Datenbasis!$S:$S)/COUNTIF(Datenbasis!$B:$B,CONCATENATE($C244,'Tabellarische Auswertung'!T$3)),"")</f>
        <v/>
      </c>
      <c r="U244" s="37" t="str">
        <f t="shared" si="28"/>
        <v/>
      </c>
      <c r="V244" s="37" t="str">
        <f>IFERROR(SUMIF(Datenbasis!$B:$B,CONCATENATE($C244,V$3),Datenbasis!$S:$S)/COUNTIF(Datenbasis!$B:$B,CONCATENATE($C244,'Tabellarische Auswertung'!V$3)),"")</f>
        <v/>
      </c>
      <c r="W244" s="37" t="str">
        <f>IFERROR(SUMIF(Datenbasis!$B:$B,CONCATENATE($C244,W$3),Datenbasis!$S:$S)/COUNTIF(Datenbasis!$B:$B,CONCATENATE($C244,'Tabellarische Auswertung'!W$3)),"")</f>
        <v/>
      </c>
      <c r="X244" s="37" t="str">
        <f>IFERROR(SUMIF(Datenbasis!$B:$B,CONCATENATE($C244,X$3),Datenbasis!$S:$S)/COUNTIF(Datenbasis!$B:$B,CONCATENATE($C244,'Tabellarische Auswertung'!X$3)),"")</f>
        <v/>
      </c>
      <c r="Y244" s="37" t="str">
        <f t="shared" si="29"/>
        <v/>
      </c>
      <c r="Z244" s="38" t="str">
        <f t="shared" si="30"/>
        <v/>
      </c>
      <c r="AA244" s="39" t="str">
        <f t="shared" si="32"/>
        <v/>
      </c>
      <c r="AB244" s="39"/>
      <c r="AC244" s="39" t="str">
        <f t="shared" si="31"/>
        <v/>
      </c>
    </row>
    <row r="245" spans="1:29" ht="15" hidden="1">
      <c r="A245" s="35" t="str">
        <f>IF(IFERROR(INDEX(Datenbasis!I:I,MATCH($C245,Datenbasis!$F:$F,0)),"")=0,"",IFERROR(INDEX(Datenbasis!I:I,MATCH($C245,Datenbasis!$F:$F,0)),""))</f>
        <v/>
      </c>
      <c r="B245" s="35" t="str">
        <f>IF(IFERROR(INDEX(Datenbasis!E:E,MATCH($C245,Datenbasis!$F:$F,0)),"")=0,"",IFERROR(INDEX(Datenbasis!E:E,MATCH($C245,Datenbasis!$F:$F,0)),""))</f>
        <v/>
      </c>
      <c r="C245" s="36" t="str">
        <f>+IF(DropDown!B243=0," ",DropDown!B243)</f>
        <v xml:space="preserve"> </v>
      </c>
      <c r="D245" s="36" t="str">
        <f>IF(IFERROR(INDEX(Datenbasis!G:G,MATCH($C245,Datenbasis!$F:$F,0)),"")=0,"",IFERROR(INDEX(Datenbasis!G:G,MATCH($C245,Datenbasis!$F:$F,0)),""))</f>
        <v/>
      </c>
      <c r="E245" s="36" t="str">
        <f>IF(IFERROR(INDEX(Datenbasis!J:J,MATCH($C245,Datenbasis!$F:$F,0)),"")=0,"",IFERROR(INDEX(Datenbasis!J:J,MATCH($C245,Datenbasis!$F:$F,0)),""))</f>
        <v/>
      </c>
      <c r="F245" s="37" t="str">
        <f>IFERROR(SUMIF(Datenbasis!$B:$B,CONCATENATE($C245,F$3),Datenbasis!$S:$S)/COUNTIF(Datenbasis!$B:$B,CONCATENATE($C245,'Tabellarische Auswertung'!F$3)),"")</f>
        <v/>
      </c>
      <c r="G245" s="37" t="str">
        <f>IFERROR(SUMIF(Datenbasis!$B:$B,CONCATENATE($C245,G$3),Datenbasis!$S:$S)/COUNTIF(Datenbasis!$B:$B,CONCATENATE($C245,'Tabellarische Auswertung'!G$3)),"")</f>
        <v/>
      </c>
      <c r="H245" s="37" t="str">
        <f>IFERROR(SUMIF(Datenbasis!$B:$B,CONCATENATE($C245,H$3),Datenbasis!$S:$S)/COUNTIF(Datenbasis!$B:$B,CONCATENATE($C245,'Tabellarische Auswertung'!H$3)),"")</f>
        <v/>
      </c>
      <c r="I245" s="37" t="str">
        <f t="shared" si="25"/>
        <v/>
      </c>
      <c r="J245" s="37" t="str">
        <f>IFERROR(SUMIF(Datenbasis!$B:$B,CONCATENATE($C245,J$3),Datenbasis!$S:$S)/COUNTIF(Datenbasis!$B:$B,CONCATENATE($C245,'Tabellarische Auswertung'!J$3)),"")</f>
        <v/>
      </c>
      <c r="K245" s="37" t="str">
        <f>IFERROR(SUMIF(Datenbasis!$B:$B,CONCATENATE($C245,K$3),Datenbasis!$S:$S)/COUNTIF(Datenbasis!$B:$B,CONCATENATE($C245,'Tabellarische Auswertung'!K$3)),"")</f>
        <v/>
      </c>
      <c r="L245" s="37" t="str">
        <f>IFERROR(SUMIF(Datenbasis!$B:$B,CONCATENATE($C245,L$3),Datenbasis!$S:$S)/COUNTIF(Datenbasis!$B:$B,CONCATENATE($C245,'Tabellarische Auswertung'!L$3)),"")</f>
        <v/>
      </c>
      <c r="M245" s="37" t="str">
        <f t="shared" si="26"/>
        <v/>
      </c>
      <c r="N245" s="37" t="str">
        <f>IFERROR(SUMIF(Datenbasis!$B:$B,CONCATENATE($C245,N$3),Datenbasis!$S:$S)/COUNTIF(Datenbasis!$B:$B,CONCATENATE($C245,'Tabellarische Auswertung'!N$3)),"")</f>
        <v/>
      </c>
      <c r="O245" s="37" t="str">
        <f>IFERROR(SUMIF(Datenbasis!$B:$B,CONCATENATE($C245,O$3),Datenbasis!$S:$S)/COUNTIF(Datenbasis!$B:$B,CONCATENATE($C245,'Tabellarische Auswertung'!O$3)),"")</f>
        <v/>
      </c>
      <c r="P245" s="37" t="str">
        <f>IFERROR(SUMIF(Datenbasis!$B:$B,CONCATENATE($C245,P$3),Datenbasis!$S:$S)/COUNTIF(Datenbasis!$B:$B,CONCATENATE($C245,'Tabellarische Auswertung'!P$3)),"")</f>
        <v/>
      </c>
      <c r="Q245" s="37" t="str">
        <f t="shared" si="27"/>
        <v/>
      </c>
      <c r="R245" s="37" t="str">
        <f>IFERROR(SUMIF(Datenbasis!$B:$B,CONCATENATE($C245,R$3),Datenbasis!$S:$S)/COUNTIF(Datenbasis!$B:$B,CONCATENATE($C245,'Tabellarische Auswertung'!R$3)),"")</f>
        <v/>
      </c>
      <c r="S245" s="37" t="str">
        <f>IFERROR(SUMIF(Datenbasis!$B:$B,CONCATENATE($C245,S$3),Datenbasis!$S:$S)/COUNTIF(Datenbasis!$B:$B,CONCATENATE($C245,'Tabellarische Auswertung'!S$3)),"")</f>
        <v/>
      </c>
      <c r="T245" s="37" t="str">
        <f>IFERROR(SUMIF(Datenbasis!$B:$B,CONCATENATE($C245,T$3),Datenbasis!$S:$S)/COUNTIF(Datenbasis!$B:$B,CONCATENATE($C245,'Tabellarische Auswertung'!T$3)),"")</f>
        <v/>
      </c>
      <c r="U245" s="37" t="str">
        <f t="shared" si="28"/>
        <v/>
      </c>
      <c r="V245" s="37" t="str">
        <f>IFERROR(SUMIF(Datenbasis!$B:$B,CONCATENATE($C245,V$3),Datenbasis!$S:$S)/COUNTIF(Datenbasis!$B:$B,CONCATENATE($C245,'Tabellarische Auswertung'!V$3)),"")</f>
        <v/>
      </c>
      <c r="W245" s="37" t="str">
        <f>IFERROR(SUMIF(Datenbasis!$B:$B,CONCATENATE($C245,W$3),Datenbasis!$S:$S)/COUNTIF(Datenbasis!$B:$B,CONCATENATE($C245,'Tabellarische Auswertung'!W$3)),"")</f>
        <v/>
      </c>
      <c r="X245" s="37" t="str">
        <f>IFERROR(SUMIF(Datenbasis!$B:$B,CONCATENATE($C245,X$3),Datenbasis!$S:$S)/COUNTIF(Datenbasis!$B:$B,CONCATENATE($C245,'Tabellarische Auswertung'!X$3)),"")</f>
        <v/>
      </c>
      <c r="Y245" s="37" t="str">
        <f t="shared" si="29"/>
        <v/>
      </c>
      <c r="Z245" s="38" t="str">
        <f t="shared" si="30"/>
        <v/>
      </c>
      <c r="AA245" s="39" t="str">
        <f t="shared" si="32"/>
        <v/>
      </c>
      <c r="AB245" s="39"/>
      <c r="AC245" s="39" t="str">
        <f t="shared" si="31"/>
        <v/>
      </c>
    </row>
    <row r="246" spans="1:29" ht="15" hidden="1">
      <c r="A246" s="35" t="str">
        <f>IF(IFERROR(INDEX(Datenbasis!I:I,MATCH($C246,Datenbasis!$F:$F,0)),"")=0,"",IFERROR(INDEX(Datenbasis!I:I,MATCH($C246,Datenbasis!$F:$F,0)),""))</f>
        <v/>
      </c>
      <c r="B246" s="35" t="str">
        <f>IF(IFERROR(INDEX(Datenbasis!E:E,MATCH($C246,Datenbasis!$F:$F,0)),"")=0,"",IFERROR(INDEX(Datenbasis!E:E,MATCH($C246,Datenbasis!$F:$F,0)),""))</f>
        <v/>
      </c>
      <c r="C246" s="36" t="str">
        <f>+IF(DropDown!B244=0," ",DropDown!B244)</f>
        <v xml:space="preserve"> </v>
      </c>
      <c r="D246" s="36" t="str">
        <f>IF(IFERROR(INDEX(Datenbasis!G:G,MATCH($C246,Datenbasis!$F:$F,0)),"")=0,"",IFERROR(INDEX(Datenbasis!G:G,MATCH($C246,Datenbasis!$F:$F,0)),""))</f>
        <v/>
      </c>
      <c r="E246" s="36" t="str">
        <f>IF(IFERROR(INDEX(Datenbasis!J:J,MATCH($C246,Datenbasis!$F:$F,0)),"")=0,"",IFERROR(INDEX(Datenbasis!J:J,MATCH($C246,Datenbasis!$F:$F,0)),""))</f>
        <v/>
      </c>
      <c r="F246" s="37" t="str">
        <f>IFERROR(SUMIF(Datenbasis!$B:$B,CONCATENATE($C246,F$3),Datenbasis!$S:$S)/COUNTIF(Datenbasis!$B:$B,CONCATENATE($C246,'Tabellarische Auswertung'!F$3)),"")</f>
        <v/>
      </c>
      <c r="G246" s="37" t="str">
        <f>IFERROR(SUMIF(Datenbasis!$B:$B,CONCATENATE($C246,G$3),Datenbasis!$S:$S)/COUNTIF(Datenbasis!$B:$B,CONCATENATE($C246,'Tabellarische Auswertung'!G$3)),"")</f>
        <v/>
      </c>
      <c r="H246" s="37" t="str">
        <f>IFERROR(SUMIF(Datenbasis!$B:$B,CONCATENATE($C246,H$3),Datenbasis!$S:$S)/COUNTIF(Datenbasis!$B:$B,CONCATENATE($C246,'Tabellarische Auswertung'!H$3)),"")</f>
        <v/>
      </c>
      <c r="I246" s="37" t="str">
        <f t="shared" si="25"/>
        <v/>
      </c>
      <c r="J246" s="37" t="str">
        <f>IFERROR(SUMIF(Datenbasis!$B:$B,CONCATENATE($C246,J$3),Datenbasis!$S:$S)/COUNTIF(Datenbasis!$B:$B,CONCATENATE($C246,'Tabellarische Auswertung'!J$3)),"")</f>
        <v/>
      </c>
      <c r="K246" s="37" t="str">
        <f>IFERROR(SUMIF(Datenbasis!$B:$B,CONCATENATE($C246,K$3),Datenbasis!$S:$S)/COUNTIF(Datenbasis!$B:$B,CONCATENATE($C246,'Tabellarische Auswertung'!K$3)),"")</f>
        <v/>
      </c>
      <c r="L246" s="37" t="str">
        <f>IFERROR(SUMIF(Datenbasis!$B:$B,CONCATENATE($C246,L$3),Datenbasis!$S:$S)/COUNTIF(Datenbasis!$B:$B,CONCATENATE($C246,'Tabellarische Auswertung'!L$3)),"")</f>
        <v/>
      </c>
      <c r="M246" s="37" t="str">
        <f t="shared" si="26"/>
        <v/>
      </c>
      <c r="N246" s="37" t="str">
        <f>IFERROR(SUMIF(Datenbasis!$B:$B,CONCATENATE($C246,N$3),Datenbasis!$S:$S)/COUNTIF(Datenbasis!$B:$B,CONCATENATE($C246,'Tabellarische Auswertung'!N$3)),"")</f>
        <v/>
      </c>
      <c r="O246" s="37" t="str">
        <f>IFERROR(SUMIF(Datenbasis!$B:$B,CONCATENATE($C246,O$3),Datenbasis!$S:$S)/COUNTIF(Datenbasis!$B:$B,CONCATENATE($C246,'Tabellarische Auswertung'!O$3)),"")</f>
        <v/>
      </c>
      <c r="P246" s="37" t="str">
        <f>IFERROR(SUMIF(Datenbasis!$B:$B,CONCATENATE($C246,P$3),Datenbasis!$S:$S)/COUNTIF(Datenbasis!$B:$B,CONCATENATE($C246,'Tabellarische Auswertung'!P$3)),"")</f>
        <v/>
      </c>
      <c r="Q246" s="37" t="str">
        <f t="shared" si="27"/>
        <v/>
      </c>
      <c r="R246" s="37" t="str">
        <f>IFERROR(SUMIF(Datenbasis!$B:$B,CONCATENATE($C246,R$3),Datenbasis!$S:$S)/COUNTIF(Datenbasis!$B:$B,CONCATENATE($C246,'Tabellarische Auswertung'!R$3)),"")</f>
        <v/>
      </c>
      <c r="S246" s="37" t="str">
        <f>IFERROR(SUMIF(Datenbasis!$B:$B,CONCATENATE($C246,S$3),Datenbasis!$S:$S)/COUNTIF(Datenbasis!$B:$B,CONCATENATE($C246,'Tabellarische Auswertung'!S$3)),"")</f>
        <v/>
      </c>
      <c r="T246" s="37" t="str">
        <f>IFERROR(SUMIF(Datenbasis!$B:$B,CONCATENATE($C246,T$3),Datenbasis!$S:$S)/COUNTIF(Datenbasis!$B:$B,CONCATENATE($C246,'Tabellarische Auswertung'!T$3)),"")</f>
        <v/>
      </c>
      <c r="U246" s="37" t="str">
        <f t="shared" si="28"/>
        <v/>
      </c>
      <c r="V246" s="37" t="str">
        <f>IFERROR(SUMIF(Datenbasis!$B:$B,CONCATENATE($C246,V$3),Datenbasis!$S:$S)/COUNTIF(Datenbasis!$B:$B,CONCATENATE($C246,'Tabellarische Auswertung'!V$3)),"")</f>
        <v/>
      </c>
      <c r="W246" s="37" t="str">
        <f>IFERROR(SUMIF(Datenbasis!$B:$B,CONCATENATE($C246,W$3),Datenbasis!$S:$S)/COUNTIF(Datenbasis!$B:$B,CONCATENATE($C246,'Tabellarische Auswertung'!W$3)),"")</f>
        <v/>
      </c>
      <c r="X246" s="37" t="str">
        <f>IFERROR(SUMIF(Datenbasis!$B:$B,CONCATENATE($C246,X$3),Datenbasis!$S:$S)/COUNTIF(Datenbasis!$B:$B,CONCATENATE($C246,'Tabellarische Auswertung'!X$3)),"")</f>
        <v/>
      </c>
      <c r="Y246" s="37" t="str">
        <f t="shared" si="29"/>
        <v/>
      </c>
      <c r="Z246" s="38" t="str">
        <f t="shared" si="30"/>
        <v/>
      </c>
      <c r="AA246" s="39" t="str">
        <f t="shared" si="32"/>
        <v/>
      </c>
      <c r="AB246" s="39"/>
      <c r="AC246" s="39" t="str">
        <f t="shared" si="31"/>
        <v/>
      </c>
    </row>
    <row r="247" spans="1:29" ht="15" hidden="1">
      <c r="A247" s="35" t="str">
        <f>IF(IFERROR(INDEX(Datenbasis!I:I,MATCH($C247,Datenbasis!$F:$F,0)),"")=0,"",IFERROR(INDEX(Datenbasis!I:I,MATCH($C247,Datenbasis!$F:$F,0)),""))</f>
        <v/>
      </c>
      <c r="B247" s="35" t="str">
        <f>IF(IFERROR(INDEX(Datenbasis!E:E,MATCH($C247,Datenbasis!$F:$F,0)),"")=0,"",IFERROR(INDEX(Datenbasis!E:E,MATCH($C247,Datenbasis!$F:$F,0)),""))</f>
        <v/>
      </c>
      <c r="C247" s="36" t="str">
        <f>+IF(DropDown!B245=0," ",DropDown!B245)</f>
        <v xml:space="preserve"> </v>
      </c>
      <c r="D247" s="36" t="str">
        <f>IF(IFERROR(INDEX(Datenbasis!G:G,MATCH($C247,Datenbasis!$F:$F,0)),"")=0,"",IFERROR(INDEX(Datenbasis!G:G,MATCH($C247,Datenbasis!$F:$F,0)),""))</f>
        <v/>
      </c>
      <c r="E247" s="36" t="str">
        <f>IF(IFERROR(INDEX(Datenbasis!J:J,MATCH($C247,Datenbasis!$F:$F,0)),"")=0,"",IFERROR(INDEX(Datenbasis!J:J,MATCH($C247,Datenbasis!$F:$F,0)),""))</f>
        <v/>
      </c>
      <c r="F247" s="37" t="str">
        <f>IFERROR(SUMIF(Datenbasis!$B:$B,CONCATENATE($C247,F$3),Datenbasis!$S:$S)/COUNTIF(Datenbasis!$B:$B,CONCATENATE($C247,'Tabellarische Auswertung'!F$3)),"")</f>
        <v/>
      </c>
      <c r="G247" s="37" t="str">
        <f>IFERROR(SUMIF(Datenbasis!$B:$B,CONCATENATE($C247,G$3),Datenbasis!$S:$S)/COUNTIF(Datenbasis!$B:$B,CONCATENATE($C247,'Tabellarische Auswertung'!G$3)),"")</f>
        <v/>
      </c>
      <c r="H247" s="37" t="str">
        <f>IFERROR(SUMIF(Datenbasis!$B:$B,CONCATENATE($C247,H$3),Datenbasis!$S:$S)/COUNTIF(Datenbasis!$B:$B,CONCATENATE($C247,'Tabellarische Auswertung'!H$3)),"")</f>
        <v/>
      </c>
      <c r="I247" s="37" t="str">
        <f t="shared" si="25"/>
        <v/>
      </c>
      <c r="J247" s="37" t="str">
        <f>IFERROR(SUMIF(Datenbasis!$B:$B,CONCATENATE($C247,J$3),Datenbasis!$S:$S)/COUNTIF(Datenbasis!$B:$B,CONCATENATE($C247,'Tabellarische Auswertung'!J$3)),"")</f>
        <v/>
      </c>
      <c r="K247" s="37" t="str">
        <f>IFERROR(SUMIF(Datenbasis!$B:$B,CONCATENATE($C247,K$3),Datenbasis!$S:$S)/COUNTIF(Datenbasis!$B:$B,CONCATENATE($C247,'Tabellarische Auswertung'!K$3)),"")</f>
        <v/>
      </c>
      <c r="L247" s="37" t="str">
        <f>IFERROR(SUMIF(Datenbasis!$B:$B,CONCATENATE($C247,L$3),Datenbasis!$S:$S)/COUNTIF(Datenbasis!$B:$B,CONCATENATE($C247,'Tabellarische Auswertung'!L$3)),"")</f>
        <v/>
      </c>
      <c r="M247" s="37" t="str">
        <f t="shared" si="26"/>
        <v/>
      </c>
      <c r="N247" s="37" t="str">
        <f>IFERROR(SUMIF(Datenbasis!$B:$B,CONCATENATE($C247,N$3),Datenbasis!$S:$S)/COUNTIF(Datenbasis!$B:$B,CONCATENATE($C247,'Tabellarische Auswertung'!N$3)),"")</f>
        <v/>
      </c>
      <c r="O247" s="37" t="str">
        <f>IFERROR(SUMIF(Datenbasis!$B:$B,CONCATENATE($C247,O$3),Datenbasis!$S:$S)/COUNTIF(Datenbasis!$B:$B,CONCATENATE($C247,'Tabellarische Auswertung'!O$3)),"")</f>
        <v/>
      </c>
      <c r="P247" s="37" t="str">
        <f>IFERROR(SUMIF(Datenbasis!$B:$B,CONCATENATE($C247,P$3),Datenbasis!$S:$S)/COUNTIF(Datenbasis!$B:$B,CONCATENATE($C247,'Tabellarische Auswertung'!P$3)),"")</f>
        <v/>
      </c>
      <c r="Q247" s="37" t="str">
        <f t="shared" si="27"/>
        <v/>
      </c>
      <c r="R247" s="37" t="str">
        <f>IFERROR(SUMIF(Datenbasis!$B:$B,CONCATENATE($C247,R$3),Datenbasis!$S:$S)/COUNTIF(Datenbasis!$B:$B,CONCATENATE($C247,'Tabellarische Auswertung'!R$3)),"")</f>
        <v/>
      </c>
      <c r="S247" s="37" t="str">
        <f>IFERROR(SUMIF(Datenbasis!$B:$B,CONCATENATE($C247,S$3),Datenbasis!$S:$S)/COUNTIF(Datenbasis!$B:$B,CONCATENATE($C247,'Tabellarische Auswertung'!S$3)),"")</f>
        <v/>
      </c>
      <c r="T247" s="37" t="str">
        <f>IFERROR(SUMIF(Datenbasis!$B:$B,CONCATENATE($C247,T$3),Datenbasis!$S:$S)/COUNTIF(Datenbasis!$B:$B,CONCATENATE($C247,'Tabellarische Auswertung'!T$3)),"")</f>
        <v/>
      </c>
      <c r="U247" s="37" t="str">
        <f t="shared" si="28"/>
        <v/>
      </c>
      <c r="V247" s="37" t="str">
        <f>IFERROR(SUMIF(Datenbasis!$B:$B,CONCATENATE($C247,V$3),Datenbasis!$S:$S)/COUNTIF(Datenbasis!$B:$B,CONCATENATE($C247,'Tabellarische Auswertung'!V$3)),"")</f>
        <v/>
      </c>
      <c r="W247" s="37" t="str">
        <f>IFERROR(SUMIF(Datenbasis!$B:$B,CONCATENATE($C247,W$3),Datenbasis!$S:$S)/COUNTIF(Datenbasis!$B:$B,CONCATENATE($C247,'Tabellarische Auswertung'!W$3)),"")</f>
        <v/>
      </c>
      <c r="X247" s="37" t="str">
        <f>IFERROR(SUMIF(Datenbasis!$B:$B,CONCATENATE($C247,X$3),Datenbasis!$S:$S)/COUNTIF(Datenbasis!$B:$B,CONCATENATE($C247,'Tabellarische Auswertung'!X$3)),"")</f>
        <v/>
      </c>
      <c r="Y247" s="37" t="str">
        <f t="shared" si="29"/>
        <v/>
      </c>
      <c r="Z247" s="38" t="str">
        <f t="shared" si="30"/>
        <v/>
      </c>
      <c r="AA247" s="39" t="str">
        <f t="shared" si="32"/>
        <v/>
      </c>
      <c r="AB247" s="39"/>
      <c r="AC247" s="39" t="str">
        <f t="shared" si="31"/>
        <v/>
      </c>
    </row>
    <row r="248" spans="1:29" ht="15" hidden="1">
      <c r="A248" s="35" t="str">
        <f>IF(IFERROR(INDEX(Datenbasis!I:I,MATCH($C248,Datenbasis!$F:$F,0)),"")=0,"",IFERROR(INDEX(Datenbasis!I:I,MATCH($C248,Datenbasis!$F:$F,0)),""))</f>
        <v/>
      </c>
      <c r="B248" s="35" t="str">
        <f>IF(IFERROR(INDEX(Datenbasis!E:E,MATCH($C248,Datenbasis!$F:$F,0)),"")=0,"",IFERROR(INDEX(Datenbasis!E:E,MATCH($C248,Datenbasis!$F:$F,0)),""))</f>
        <v/>
      </c>
      <c r="C248" s="36" t="str">
        <f>+IF(DropDown!B246=0," ",DropDown!B246)</f>
        <v xml:space="preserve"> </v>
      </c>
      <c r="D248" s="36" t="str">
        <f>IF(IFERROR(INDEX(Datenbasis!G:G,MATCH($C248,Datenbasis!$F:$F,0)),"")=0,"",IFERROR(INDEX(Datenbasis!G:G,MATCH($C248,Datenbasis!$F:$F,0)),""))</f>
        <v/>
      </c>
      <c r="E248" s="36" t="str">
        <f>IF(IFERROR(INDEX(Datenbasis!J:J,MATCH($C248,Datenbasis!$F:$F,0)),"")=0,"",IFERROR(INDEX(Datenbasis!J:J,MATCH($C248,Datenbasis!$F:$F,0)),""))</f>
        <v/>
      </c>
      <c r="F248" s="37" t="str">
        <f>IFERROR(SUMIF(Datenbasis!$B:$B,CONCATENATE($C248,F$3),Datenbasis!$S:$S)/COUNTIF(Datenbasis!$B:$B,CONCATENATE($C248,'Tabellarische Auswertung'!F$3)),"")</f>
        <v/>
      </c>
      <c r="G248" s="37" t="str">
        <f>IFERROR(SUMIF(Datenbasis!$B:$B,CONCATENATE($C248,G$3),Datenbasis!$S:$S)/COUNTIF(Datenbasis!$B:$B,CONCATENATE($C248,'Tabellarische Auswertung'!G$3)),"")</f>
        <v/>
      </c>
      <c r="H248" s="37" t="str">
        <f>IFERROR(SUMIF(Datenbasis!$B:$B,CONCATENATE($C248,H$3),Datenbasis!$S:$S)/COUNTIF(Datenbasis!$B:$B,CONCATENATE($C248,'Tabellarische Auswertung'!H$3)),"")</f>
        <v/>
      </c>
      <c r="I248" s="37" t="str">
        <f t="shared" si="25"/>
        <v/>
      </c>
      <c r="J248" s="37" t="str">
        <f>IFERROR(SUMIF(Datenbasis!$B:$B,CONCATENATE($C248,J$3),Datenbasis!$S:$S)/COUNTIF(Datenbasis!$B:$B,CONCATENATE($C248,'Tabellarische Auswertung'!J$3)),"")</f>
        <v/>
      </c>
      <c r="K248" s="37" t="str">
        <f>IFERROR(SUMIF(Datenbasis!$B:$B,CONCATENATE($C248,K$3),Datenbasis!$S:$S)/COUNTIF(Datenbasis!$B:$B,CONCATENATE($C248,'Tabellarische Auswertung'!K$3)),"")</f>
        <v/>
      </c>
      <c r="L248" s="37" t="str">
        <f>IFERROR(SUMIF(Datenbasis!$B:$B,CONCATENATE($C248,L$3),Datenbasis!$S:$S)/COUNTIF(Datenbasis!$B:$B,CONCATENATE($C248,'Tabellarische Auswertung'!L$3)),"")</f>
        <v/>
      </c>
      <c r="M248" s="37" t="str">
        <f t="shared" si="26"/>
        <v/>
      </c>
      <c r="N248" s="37" t="str">
        <f>IFERROR(SUMIF(Datenbasis!$B:$B,CONCATENATE($C248,N$3),Datenbasis!$S:$S)/COUNTIF(Datenbasis!$B:$B,CONCATENATE($C248,'Tabellarische Auswertung'!N$3)),"")</f>
        <v/>
      </c>
      <c r="O248" s="37" t="str">
        <f>IFERROR(SUMIF(Datenbasis!$B:$B,CONCATENATE($C248,O$3),Datenbasis!$S:$S)/COUNTIF(Datenbasis!$B:$B,CONCATENATE($C248,'Tabellarische Auswertung'!O$3)),"")</f>
        <v/>
      </c>
      <c r="P248" s="37" t="str">
        <f>IFERROR(SUMIF(Datenbasis!$B:$B,CONCATENATE($C248,P$3),Datenbasis!$S:$S)/COUNTIF(Datenbasis!$B:$B,CONCATENATE($C248,'Tabellarische Auswertung'!P$3)),"")</f>
        <v/>
      </c>
      <c r="Q248" s="37" t="str">
        <f t="shared" si="27"/>
        <v/>
      </c>
      <c r="R248" s="37" t="str">
        <f>IFERROR(SUMIF(Datenbasis!$B:$B,CONCATENATE($C248,R$3),Datenbasis!$S:$S)/COUNTIF(Datenbasis!$B:$B,CONCATENATE($C248,'Tabellarische Auswertung'!R$3)),"")</f>
        <v/>
      </c>
      <c r="S248" s="37" t="str">
        <f>IFERROR(SUMIF(Datenbasis!$B:$B,CONCATENATE($C248,S$3),Datenbasis!$S:$S)/COUNTIF(Datenbasis!$B:$B,CONCATENATE($C248,'Tabellarische Auswertung'!S$3)),"")</f>
        <v/>
      </c>
      <c r="T248" s="37" t="str">
        <f>IFERROR(SUMIF(Datenbasis!$B:$B,CONCATENATE($C248,T$3),Datenbasis!$S:$S)/COUNTIF(Datenbasis!$B:$B,CONCATENATE($C248,'Tabellarische Auswertung'!T$3)),"")</f>
        <v/>
      </c>
      <c r="U248" s="37" t="str">
        <f t="shared" si="28"/>
        <v/>
      </c>
      <c r="V248" s="37" t="str">
        <f>IFERROR(SUMIF(Datenbasis!$B:$B,CONCATENATE($C248,V$3),Datenbasis!$S:$S)/COUNTIF(Datenbasis!$B:$B,CONCATENATE($C248,'Tabellarische Auswertung'!V$3)),"")</f>
        <v/>
      </c>
      <c r="W248" s="37" t="str">
        <f>IFERROR(SUMIF(Datenbasis!$B:$B,CONCATENATE($C248,W$3),Datenbasis!$S:$S)/COUNTIF(Datenbasis!$B:$B,CONCATENATE($C248,'Tabellarische Auswertung'!W$3)),"")</f>
        <v/>
      </c>
      <c r="X248" s="37" t="str">
        <f>IFERROR(SUMIF(Datenbasis!$B:$B,CONCATENATE($C248,X$3),Datenbasis!$S:$S)/COUNTIF(Datenbasis!$B:$B,CONCATENATE($C248,'Tabellarische Auswertung'!X$3)),"")</f>
        <v/>
      </c>
      <c r="Y248" s="37" t="str">
        <f t="shared" si="29"/>
        <v/>
      </c>
      <c r="Z248" s="38" t="str">
        <f t="shared" si="30"/>
        <v/>
      </c>
      <c r="AA248" s="39" t="str">
        <f t="shared" si="32"/>
        <v/>
      </c>
      <c r="AB248" s="39"/>
      <c r="AC248" s="39" t="str">
        <f t="shared" si="31"/>
        <v/>
      </c>
    </row>
    <row r="249" spans="1:29" ht="15" hidden="1">
      <c r="A249" s="35" t="str">
        <f>IF(IFERROR(INDEX(Datenbasis!I:I,MATCH($C249,Datenbasis!$F:$F,0)),"")=0,"",IFERROR(INDEX(Datenbasis!I:I,MATCH($C249,Datenbasis!$F:$F,0)),""))</f>
        <v/>
      </c>
      <c r="B249" s="35" t="str">
        <f>IF(IFERROR(INDEX(Datenbasis!E:E,MATCH($C249,Datenbasis!$F:$F,0)),"")=0,"",IFERROR(INDEX(Datenbasis!E:E,MATCH($C249,Datenbasis!$F:$F,0)),""))</f>
        <v/>
      </c>
      <c r="C249" s="36" t="str">
        <f>+IF(DropDown!B247=0," ",DropDown!B247)</f>
        <v xml:space="preserve"> </v>
      </c>
      <c r="D249" s="36" t="str">
        <f>IF(IFERROR(INDEX(Datenbasis!G:G,MATCH($C249,Datenbasis!$F:$F,0)),"")=0,"",IFERROR(INDEX(Datenbasis!G:G,MATCH($C249,Datenbasis!$F:$F,0)),""))</f>
        <v/>
      </c>
      <c r="E249" s="36" t="str">
        <f>IF(IFERROR(INDEX(Datenbasis!J:J,MATCH($C249,Datenbasis!$F:$F,0)),"")=0,"",IFERROR(INDEX(Datenbasis!J:J,MATCH($C249,Datenbasis!$F:$F,0)),""))</f>
        <v/>
      </c>
      <c r="F249" s="37" t="str">
        <f>IFERROR(SUMIF(Datenbasis!$B:$B,CONCATENATE($C249,F$3),Datenbasis!$S:$S)/COUNTIF(Datenbasis!$B:$B,CONCATENATE($C249,'Tabellarische Auswertung'!F$3)),"")</f>
        <v/>
      </c>
      <c r="G249" s="37" t="str">
        <f>IFERROR(SUMIF(Datenbasis!$B:$B,CONCATENATE($C249,G$3),Datenbasis!$S:$S)/COUNTIF(Datenbasis!$B:$B,CONCATENATE($C249,'Tabellarische Auswertung'!G$3)),"")</f>
        <v/>
      </c>
      <c r="H249" s="37" t="str">
        <f>IFERROR(SUMIF(Datenbasis!$B:$B,CONCATENATE($C249,H$3),Datenbasis!$S:$S)/COUNTIF(Datenbasis!$B:$B,CONCATENATE($C249,'Tabellarische Auswertung'!H$3)),"")</f>
        <v/>
      </c>
      <c r="I249" s="37" t="str">
        <f t="shared" si="25"/>
        <v/>
      </c>
      <c r="J249" s="37" t="str">
        <f>IFERROR(SUMIF(Datenbasis!$B:$B,CONCATENATE($C249,J$3),Datenbasis!$S:$S)/COUNTIF(Datenbasis!$B:$B,CONCATENATE($C249,'Tabellarische Auswertung'!J$3)),"")</f>
        <v/>
      </c>
      <c r="K249" s="37" t="str">
        <f>IFERROR(SUMIF(Datenbasis!$B:$B,CONCATENATE($C249,K$3),Datenbasis!$S:$S)/COUNTIF(Datenbasis!$B:$B,CONCATENATE($C249,'Tabellarische Auswertung'!K$3)),"")</f>
        <v/>
      </c>
      <c r="L249" s="37" t="str">
        <f>IFERROR(SUMIF(Datenbasis!$B:$B,CONCATENATE($C249,L$3),Datenbasis!$S:$S)/COUNTIF(Datenbasis!$B:$B,CONCATENATE($C249,'Tabellarische Auswertung'!L$3)),"")</f>
        <v/>
      </c>
      <c r="M249" s="37" t="str">
        <f t="shared" si="26"/>
        <v/>
      </c>
      <c r="N249" s="37" t="str">
        <f>IFERROR(SUMIF(Datenbasis!$B:$B,CONCATENATE($C249,N$3),Datenbasis!$S:$S)/COUNTIF(Datenbasis!$B:$B,CONCATENATE($C249,'Tabellarische Auswertung'!N$3)),"")</f>
        <v/>
      </c>
      <c r="O249" s="37" t="str">
        <f>IFERROR(SUMIF(Datenbasis!$B:$B,CONCATENATE($C249,O$3),Datenbasis!$S:$S)/COUNTIF(Datenbasis!$B:$B,CONCATENATE($C249,'Tabellarische Auswertung'!O$3)),"")</f>
        <v/>
      </c>
      <c r="P249" s="37" t="str">
        <f>IFERROR(SUMIF(Datenbasis!$B:$B,CONCATENATE($C249,P$3),Datenbasis!$S:$S)/COUNTIF(Datenbasis!$B:$B,CONCATENATE($C249,'Tabellarische Auswertung'!P$3)),"")</f>
        <v/>
      </c>
      <c r="Q249" s="37" t="str">
        <f t="shared" si="27"/>
        <v/>
      </c>
      <c r="R249" s="37" t="str">
        <f>IFERROR(SUMIF(Datenbasis!$B:$B,CONCATENATE($C249,R$3),Datenbasis!$S:$S)/COUNTIF(Datenbasis!$B:$B,CONCATENATE($C249,'Tabellarische Auswertung'!R$3)),"")</f>
        <v/>
      </c>
      <c r="S249" s="37" t="str">
        <f>IFERROR(SUMIF(Datenbasis!$B:$B,CONCATENATE($C249,S$3),Datenbasis!$S:$S)/COUNTIF(Datenbasis!$B:$B,CONCATENATE($C249,'Tabellarische Auswertung'!S$3)),"")</f>
        <v/>
      </c>
      <c r="T249" s="37" t="str">
        <f>IFERROR(SUMIF(Datenbasis!$B:$B,CONCATENATE($C249,T$3),Datenbasis!$S:$S)/COUNTIF(Datenbasis!$B:$B,CONCATENATE($C249,'Tabellarische Auswertung'!T$3)),"")</f>
        <v/>
      </c>
      <c r="U249" s="37" t="str">
        <f t="shared" si="28"/>
        <v/>
      </c>
      <c r="V249" s="37" t="str">
        <f>IFERROR(SUMIF(Datenbasis!$B:$B,CONCATENATE($C249,V$3),Datenbasis!$S:$S)/COUNTIF(Datenbasis!$B:$B,CONCATENATE($C249,'Tabellarische Auswertung'!V$3)),"")</f>
        <v/>
      </c>
      <c r="W249" s="37" t="str">
        <f>IFERROR(SUMIF(Datenbasis!$B:$B,CONCATENATE($C249,W$3),Datenbasis!$S:$S)/COUNTIF(Datenbasis!$B:$B,CONCATENATE($C249,'Tabellarische Auswertung'!W$3)),"")</f>
        <v/>
      </c>
      <c r="X249" s="37" t="str">
        <f>IFERROR(SUMIF(Datenbasis!$B:$B,CONCATENATE($C249,X$3),Datenbasis!$S:$S)/COUNTIF(Datenbasis!$B:$B,CONCATENATE($C249,'Tabellarische Auswertung'!X$3)),"")</f>
        <v/>
      </c>
      <c r="Y249" s="37" t="str">
        <f t="shared" si="29"/>
        <v/>
      </c>
      <c r="Z249" s="38" t="str">
        <f t="shared" si="30"/>
        <v/>
      </c>
      <c r="AA249" s="39" t="str">
        <f t="shared" si="32"/>
        <v/>
      </c>
      <c r="AB249" s="39"/>
      <c r="AC249" s="39" t="str">
        <f t="shared" si="31"/>
        <v/>
      </c>
    </row>
    <row r="250" spans="1:29" ht="15" hidden="1">
      <c r="A250" s="35" t="str">
        <f>IF(IFERROR(INDEX(Datenbasis!I:I,MATCH($C250,Datenbasis!$F:$F,0)),"")=0,"",IFERROR(INDEX(Datenbasis!I:I,MATCH($C250,Datenbasis!$F:$F,0)),""))</f>
        <v/>
      </c>
      <c r="B250" s="35" t="str">
        <f>IF(IFERROR(INDEX(Datenbasis!E:E,MATCH($C250,Datenbasis!$F:$F,0)),"")=0,"",IFERROR(INDEX(Datenbasis!E:E,MATCH($C250,Datenbasis!$F:$F,0)),""))</f>
        <v/>
      </c>
      <c r="C250" s="36" t="str">
        <f>+IF(DropDown!B248=0," ",DropDown!B248)</f>
        <v xml:space="preserve"> </v>
      </c>
      <c r="D250" s="36" t="str">
        <f>IF(IFERROR(INDEX(Datenbasis!G:G,MATCH($C250,Datenbasis!$F:$F,0)),"")=0,"",IFERROR(INDEX(Datenbasis!G:G,MATCH($C250,Datenbasis!$F:$F,0)),""))</f>
        <v/>
      </c>
      <c r="E250" s="36" t="str">
        <f>IF(IFERROR(INDEX(Datenbasis!J:J,MATCH($C250,Datenbasis!$F:$F,0)),"")=0,"",IFERROR(INDEX(Datenbasis!J:J,MATCH($C250,Datenbasis!$F:$F,0)),""))</f>
        <v/>
      </c>
      <c r="F250" s="37" t="str">
        <f>IFERROR(SUMIF(Datenbasis!$B:$B,CONCATENATE($C250,F$3),Datenbasis!$S:$S)/COUNTIF(Datenbasis!$B:$B,CONCATENATE($C250,'Tabellarische Auswertung'!F$3)),"")</f>
        <v/>
      </c>
      <c r="G250" s="37" t="str">
        <f>IFERROR(SUMIF(Datenbasis!$B:$B,CONCATENATE($C250,G$3),Datenbasis!$S:$S)/COUNTIF(Datenbasis!$B:$B,CONCATENATE($C250,'Tabellarische Auswertung'!G$3)),"")</f>
        <v/>
      </c>
      <c r="H250" s="37" t="str">
        <f>IFERROR(SUMIF(Datenbasis!$B:$B,CONCATENATE($C250,H$3),Datenbasis!$S:$S)/COUNTIF(Datenbasis!$B:$B,CONCATENATE($C250,'Tabellarische Auswertung'!H$3)),"")</f>
        <v/>
      </c>
      <c r="I250" s="37" t="str">
        <f t="shared" si="25"/>
        <v/>
      </c>
      <c r="J250" s="37" t="str">
        <f>IFERROR(SUMIF(Datenbasis!$B:$B,CONCATENATE($C250,J$3),Datenbasis!$S:$S)/COUNTIF(Datenbasis!$B:$B,CONCATENATE($C250,'Tabellarische Auswertung'!J$3)),"")</f>
        <v/>
      </c>
      <c r="K250" s="37" t="str">
        <f>IFERROR(SUMIF(Datenbasis!$B:$B,CONCATENATE($C250,K$3),Datenbasis!$S:$S)/COUNTIF(Datenbasis!$B:$B,CONCATENATE($C250,'Tabellarische Auswertung'!K$3)),"")</f>
        <v/>
      </c>
      <c r="L250" s="37" t="str">
        <f>IFERROR(SUMIF(Datenbasis!$B:$B,CONCATENATE($C250,L$3),Datenbasis!$S:$S)/COUNTIF(Datenbasis!$B:$B,CONCATENATE($C250,'Tabellarische Auswertung'!L$3)),"")</f>
        <v/>
      </c>
      <c r="M250" s="37" t="str">
        <f t="shared" si="26"/>
        <v/>
      </c>
      <c r="N250" s="37" t="str">
        <f>IFERROR(SUMIF(Datenbasis!$B:$B,CONCATENATE($C250,N$3),Datenbasis!$S:$S)/COUNTIF(Datenbasis!$B:$B,CONCATENATE($C250,'Tabellarische Auswertung'!N$3)),"")</f>
        <v/>
      </c>
      <c r="O250" s="37" t="str">
        <f>IFERROR(SUMIF(Datenbasis!$B:$B,CONCATENATE($C250,O$3),Datenbasis!$S:$S)/COUNTIF(Datenbasis!$B:$B,CONCATENATE($C250,'Tabellarische Auswertung'!O$3)),"")</f>
        <v/>
      </c>
      <c r="P250" s="37" t="str">
        <f>IFERROR(SUMIF(Datenbasis!$B:$B,CONCATENATE($C250,P$3),Datenbasis!$S:$S)/COUNTIF(Datenbasis!$B:$B,CONCATENATE($C250,'Tabellarische Auswertung'!P$3)),"")</f>
        <v/>
      </c>
      <c r="Q250" s="37" t="str">
        <f t="shared" si="27"/>
        <v/>
      </c>
      <c r="R250" s="37" t="str">
        <f>IFERROR(SUMIF(Datenbasis!$B:$B,CONCATENATE($C250,R$3),Datenbasis!$S:$S)/COUNTIF(Datenbasis!$B:$B,CONCATENATE($C250,'Tabellarische Auswertung'!R$3)),"")</f>
        <v/>
      </c>
      <c r="S250" s="37" t="str">
        <f>IFERROR(SUMIF(Datenbasis!$B:$B,CONCATENATE($C250,S$3),Datenbasis!$S:$S)/COUNTIF(Datenbasis!$B:$B,CONCATENATE($C250,'Tabellarische Auswertung'!S$3)),"")</f>
        <v/>
      </c>
      <c r="T250" s="37" t="str">
        <f>IFERROR(SUMIF(Datenbasis!$B:$B,CONCATENATE($C250,T$3),Datenbasis!$S:$S)/COUNTIF(Datenbasis!$B:$B,CONCATENATE($C250,'Tabellarische Auswertung'!T$3)),"")</f>
        <v/>
      </c>
      <c r="U250" s="37" t="str">
        <f t="shared" si="28"/>
        <v/>
      </c>
      <c r="V250" s="37" t="str">
        <f>IFERROR(SUMIF(Datenbasis!$B:$B,CONCATENATE($C250,V$3),Datenbasis!$S:$S)/COUNTIF(Datenbasis!$B:$B,CONCATENATE($C250,'Tabellarische Auswertung'!V$3)),"")</f>
        <v/>
      </c>
      <c r="W250" s="37" t="str">
        <f>IFERROR(SUMIF(Datenbasis!$B:$B,CONCATENATE($C250,W$3),Datenbasis!$S:$S)/COUNTIF(Datenbasis!$B:$B,CONCATENATE($C250,'Tabellarische Auswertung'!W$3)),"")</f>
        <v/>
      </c>
      <c r="X250" s="37" t="str">
        <f>IFERROR(SUMIF(Datenbasis!$B:$B,CONCATENATE($C250,X$3),Datenbasis!$S:$S)/COUNTIF(Datenbasis!$B:$B,CONCATENATE($C250,'Tabellarische Auswertung'!X$3)),"")</f>
        <v/>
      </c>
      <c r="Y250" s="37" t="str">
        <f t="shared" si="29"/>
        <v/>
      </c>
      <c r="Z250" s="38" t="str">
        <f t="shared" si="30"/>
        <v/>
      </c>
      <c r="AA250" s="39" t="str">
        <f t="shared" si="32"/>
        <v/>
      </c>
      <c r="AB250" s="39"/>
      <c r="AC250" s="39" t="str">
        <f t="shared" si="31"/>
        <v/>
      </c>
    </row>
  </sheetData>
  <sheetProtection autoFilter="0"/>
  <autoFilter ref="A3:AC250" xr:uid="{58E0BACF-6736-4E2C-9B7C-E92CBAAAFDEC}">
    <filterColumn colId="2">
      <customFilters>
        <customFilter operator="notEqual" val=" "/>
      </customFilters>
    </filterColumn>
  </autoFilter>
  <conditionalFormatting sqref="Z4:AC250 A4:T250">
    <cfRule type="expression" dxfId="22" priority="10">
      <formula>MOD(ROW(),2)=0</formula>
    </cfRule>
  </conditionalFormatting>
  <conditionalFormatting sqref="U4:U250 Y4:Y250">
    <cfRule type="expression" dxfId="21" priority="8">
      <formula>MOD(ROW(),2)=0</formula>
    </cfRule>
  </conditionalFormatting>
  <conditionalFormatting sqref="V4:X250">
    <cfRule type="expression" dxfId="20" priority="1">
      <formula>MOD(ROW(),2)=0</formula>
    </cfRule>
  </conditionalFormatting>
  <pageMargins left="0.7" right="0.7" top="0.78740157499999996" bottom="0.78740157499999996" header="0.3" footer="0.3"/>
  <pageSetup paperSize="9" scale="2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706BA-98EB-41DA-AA5B-316419FD80DB}">
  <dimension ref="A1:Y53"/>
  <sheetViews>
    <sheetView zoomScale="70" zoomScaleNormal="70" workbookViewId="0">
      <selection activeCell="V60" sqref="V60"/>
    </sheetView>
  </sheetViews>
  <sheetFormatPr defaultColWidth="11.42578125" defaultRowHeight="12.75"/>
  <cols>
    <col min="1" max="21" width="11.42578125" style="1"/>
    <col min="22" max="22" width="19" style="1" customWidth="1"/>
    <col min="23" max="23" width="19.85546875" style="1" customWidth="1"/>
    <col min="24" max="24" width="65.140625" style="1" customWidth="1"/>
    <col min="25" max="25" width="7.140625" style="1" customWidth="1"/>
    <col min="26" max="16384" width="11.42578125" style="1"/>
  </cols>
  <sheetData>
    <row r="1" spans="1: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93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27" t="s">
        <v>65</v>
      </c>
      <c r="W3" s="128"/>
      <c r="X3" s="129"/>
      <c r="Y3" s="11"/>
    </row>
    <row r="4" spans="1:25" ht="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"/>
      <c r="W4" s="8"/>
      <c r="X4" s="8"/>
      <c r="Y4" s="11"/>
    </row>
    <row r="5" spans="1: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30" t="s">
        <v>66</v>
      </c>
      <c r="W5" s="131"/>
      <c r="X5" s="132"/>
      <c r="Y5" s="11"/>
    </row>
    <row r="6" spans="1: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33"/>
      <c r="W6" s="134"/>
      <c r="X6" s="135"/>
      <c r="Y6" s="11"/>
    </row>
    <row r="7" spans="1: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33"/>
      <c r="W7" s="134"/>
      <c r="X7" s="135"/>
      <c r="Y7" s="11"/>
    </row>
    <row r="8" spans="1: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33"/>
      <c r="W8" s="134"/>
      <c r="X8" s="135"/>
      <c r="Y8" s="11"/>
    </row>
    <row r="9" spans="1: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33"/>
      <c r="W9" s="134"/>
      <c r="X9" s="135"/>
      <c r="Y9" s="11"/>
    </row>
    <row r="10" spans="1: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33"/>
      <c r="W10" s="134"/>
      <c r="X10" s="135"/>
      <c r="Y10" s="11"/>
    </row>
    <row r="11" spans="1: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33"/>
      <c r="W11" s="134"/>
      <c r="X11" s="135"/>
      <c r="Y11" s="11"/>
    </row>
    <row r="12" spans="1: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33"/>
      <c r="W12" s="134"/>
      <c r="X12" s="135"/>
      <c r="Y12" s="11"/>
    </row>
    <row r="13" spans="1: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33"/>
      <c r="W13" s="134"/>
      <c r="X13" s="135"/>
      <c r="Y13" s="11"/>
    </row>
    <row r="14" spans="1: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33"/>
      <c r="W14" s="134"/>
      <c r="X14" s="135"/>
      <c r="Y14" s="11"/>
    </row>
    <row r="15" spans="1: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33"/>
      <c r="W15" s="134"/>
      <c r="X15" s="135"/>
      <c r="Y15" s="11"/>
    </row>
    <row r="16" spans="1: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33"/>
      <c r="W16" s="134"/>
      <c r="X16" s="135"/>
      <c r="Y16" s="11"/>
    </row>
    <row r="17" spans="1: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33"/>
      <c r="W17" s="134"/>
      <c r="X17" s="135"/>
      <c r="Y17" s="11"/>
    </row>
    <row r="18" spans="1: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33"/>
      <c r="W18" s="134"/>
      <c r="X18" s="135"/>
      <c r="Y18" s="11"/>
    </row>
    <row r="19" spans="1: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33"/>
      <c r="W19" s="134"/>
      <c r="X19" s="135"/>
      <c r="Y19" s="11"/>
    </row>
    <row r="20" spans="1: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33"/>
      <c r="W20" s="134"/>
      <c r="X20" s="135"/>
      <c r="Y20" s="11"/>
    </row>
    <row r="21" spans="1: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33"/>
      <c r="W21" s="134"/>
      <c r="X21" s="135"/>
      <c r="Y21" s="11"/>
    </row>
    <row r="22" spans="1: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33"/>
      <c r="W22" s="134"/>
      <c r="X22" s="135"/>
      <c r="Y22" s="11"/>
    </row>
    <row r="23" spans="1: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33"/>
      <c r="W23" s="134"/>
      <c r="X23" s="135"/>
      <c r="Y23" s="11"/>
    </row>
    <row r="24" spans="1: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33"/>
      <c r="W24" s="134"/>
      <c r="X24" s="135"/>
      <c r="Y24" s="11"/>
    </row>
    <row r="25" spans="1: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33"/>
      <c r="W25" s="134"/>
      <c r="X25" s="135"/>
      <c r="Y25" s="11"/>
    </row>
    <row r="26" spans="1: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33"/>
      <c r="W26" s="134"/>
      <c r="X26" s="135"/>
      <c r="Y26" s="11"/>
    </row>
    <row r="27" spans="1: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33"/>
      <c r="W27" s="134"/>
      <c r="X27" s="135"/>
      <c r="Y27" s="11"/>
    </row>
    <row r="28" spans="1: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33"/>
      <c r="W28" s="134"/>
      <c r="X28" s="135"/>
      <c r="Y28" s="11"/>
    </row>
    <row r="29" spans="1: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33"/>
      <c r="W29" s="134"/>
      <c r="X29" s="135"/>
      <c r="Y29" s="11"/>
    </row>
    <row r="30" spans="1: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33"/>
      <c r="W30" s="134"/>
      <c r="X30" s="135"/>
      <c r="Y30" s="11"/>
    </row>
    <row r="31" spans="1: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33"/>
      <c r="W31" s="134"/>
      <c r="X31" s="135"/>
      <c r="Y31" s="11"/>
    </row>
    <row r="32" spans="1: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33"/>
      <c r="W32" s="134"/>
      <c r="X32" s="135"/>
      <c r="Y32" s="11"/>
    </row>
    <row r="33" spans="1: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33"/>
      <c r="W33" s="134"/>
      <c r="X33" s="135"/>
      <c r="Y33" s="11"/>
    </row>
    <row r="34" spans="1: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33"/>
      <c r="W34" s="134"/>
      <c r="X34" s="135"/>
      <c r="Y34" s="11"/>
    </row>
    <row r="35" spans="1: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36"/>
      <c r="W35" s="137"/>
      <c r="X35" s="138"/>
      <c r="Y35" s="11"/>
    </row>
    <row r="36" spans="1: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>
      <c r="Y53" s="11"/>
    </row>
  </sheetData>
  <mergeCells count="2">
    <mergeCell ref="V3:X3"/>
    <mergeCell ref="V5:X3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463FF-29EF-4282-BA5B-6C1EBCA96974}">
  <dimension ref="A1:C15"/>
  <sheetViews>
    <sheetView workbookViewId="0"/>
  </sheetViews>
  <sheetFormatPr defaultColWidth="11.42578125" defaultRowHeight="15"/>
  <cols>
    <col min="1" max="1" width="19.85546875" bestFit="1" customWidth="1"/>
    <col min="2" max="2" width="10.5703125" bestFit="1" customWidth="1"/>
    <col min="3" max="3" width="66.140625" bestFit="1" customWidth="1"/>
  </cols>
  <sheetData>
    <row r="1" spans="1:3">
      <c r="A1" s="9" t="s">
        <v>67</v>
      </c>
    </row>
    <row r="2" spans="1:3">
      <c r="A2" s="10" t="s">
        <v>68</v>
      </c>
      <c r="B2" s="10" t="s">
        <v>69</v>
      </c>
      <c r="C2" s="10" t="s">
        <v>70</v>
      </c>
    </row>
    <row r="3" spans="1:3">
      <c r="A3">
        <v>1</v>
      </c>
      <c r="B3" t="s">
        <v>71</v>
      </c>
      <c r="C3" t="s">
        <v>72</v>
      </c>
    </row>
    <row r="4" spans="1:3">
      <c r="A4">
        <v>2</v>
      </c>
      <c r="B4" t="s">
        <v>73</v>
      </c>
      <c r="C4" t="s">
        <v>74</v>
      </c>
    </row>
    <row r="5" spans="1:3">
      <c r="A5">
        <v>3</v>
      </c>
      <c r="B5" t="s">
        <v>75</v>
      </c>
      <c r="C5" t="s">
        <v>76</v>
      </c>
    </row>
    <row r="7" spans="1:3">
      <c r="A7" s="9" t="s">
        <v>77</v>
      </c>
    </row>
    <row r="8" spans="1:3">
      <c r="A8" s="10" t="s">
        <v>68</v>
      </c>
      <c r="B8" s="10" t="s">
        <v>78</v>
      </c>
      <c r="C8" s="10" t="s">
        <v>70</v>
      </c>
    </row>
    <row r="11" spans="1:3">
      <c r="A11" s="9" t="s">
        <v>79</v>
      </c>
      <c r="B11" t="s">
        <v>80</v>
      </c>
    </row>
    <row r="12" spans="1:3">
      <c r="B12" t="s">
        <v>81</v>
      </c>
    </row>
    <row r="14" spans="1:3">
      <c r="B14" t="s">
        <v>82</v>
      </c>
    </row>
    <row r="15" spans="1:3">
      <c r="B15" t="s">
        <v>83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0F5BD-345F-43F8-A6F2-D6E8FDB831CF}">
  <dimension ref="A1:T91"/>
  <sheetViews>
    <sheetView workbookViewId="0">
      <selection activeCell="E13" sqref="E13"/>
    </sheetView>
  </sheetViews>
  <sheetFormatPr defaultColWidth="11.42578125" defaultRowHeight="15"/>
  <cols>
    <col min="1" max="1" width="11.42578125" style="80"/>
    <col min="2" max="2" width="44.5703125" style="80" bestFit="1" customWidth="1"/>
    <col min="3" max="3" width="48.5703125" style="80" bestFit="1" customWidth="1"/>
    <col min="4" max="4" width="48.42578125" style="80" bestFit="1" customWidth="1"/>
    <col min="5" max="5" width="20.85546875" style="81" bestFit="1" customWidth="1"/>
    <col min="6" max="6" width="25.28515625" style="80" bestFit="1" customWidth="1"/>
    <col min="7" max="7" width="22.5703125" style="80" bestFit="1" customWidth="1"/>
    <col min="8" max="8" width="66.42578125" style="80" bestFit="1" customWidth="1"/>
    <col min="9" max="9" width="25.7109375" style="80" bestFit="1" customWidth="1"/>
    <col min="10" max="10" width="17.42578125" style="80" bestFit="1" customWidth="1"/>
    <col min="11" max="11" width="53.7109375" style="80" bestFit="1" customWidth="1"/>
    <col min="12" max="12" width="25.5703125" style="80" bestFit="1" customWidth="1"/>
    <col min="13" max="13" width="19.140625" style="80" bestFit="1" customWidth="1"/>
    <col min="14" max="14" width="81.140625" style="80" bestFit="1" customWidth="1"/>
    <col min="15" max="15" width="63.28515625" style="80" bestFit="1" customWidth="1"/>
    <col min="16" max="16" width="17.5703125" style="80" bestFit="1" customWidth="1"/>
    <col min="17" max="17" width="19" style="80" bestFit="1" customWidth="1"/>
    <col min="18" max="18" width="81.140625" style="80" bestFit="1" customWidth="1"/>
    <col min="19" max="19" width="13" style="80" bestFit="1" customWidth="1"/>
    <col min="20" max="20" width="13.7109375" style="80" bestFit="1" customWidth="1"/>
  </cols>
  <sheetData>
    <row r="1" spans="1:20">
      <c r="A1" s="80" t="s">
        <v>84</v>
      </c>
      <c r="B1" s="80" t="s">
        <v>85</v>
      </c>
      <c r="C1" s="80" t="s">
        <v>86</v>
      </c>
      <c r="D1" s="80" t="s">
        <v>87</v>
      </c>
      <c r="E1" s="81" t="s">
        <v>88</v>
      </c>
      <c r="F1" s="80" t="s">
        <v>9</v>
      </c>
      <c r="G1" s="80" t="s">
        <v>10</v>
      </c>
      <c r="H1" s="80" t="s">
        <v>89</v>
      </c>
      <c r="I1" s="80" t="s">
        <v>13</v>
      </c>
      <c r="J1" s="80" t="s">
        <v>11</v>
      </c>
      <c r="K1" s="80" t="s">
        <v>90</v>
      </c>
      <c r="L1" s="80" t="s">
        <v>91</v>
      </c>
      <c r="M1" s="80" t="s">
        <v>92</v>
      </c>
      <c r="N1" s="80" t="s">
        <v>31</v>
      </c>
      <c r="O1" s="80" t="s">
        <v>93</v>
      </c>
      <c r="P1" s="80" t="s">
        <v>14</v>
      </c>
      <c r="Q1" s="80" t="s">
        <v>15</v>
      </c>
      <c r="R1" s="80" t="s">
        <v>94</v>
      </c>
      <c r="S1" s="80" t="s">
        <v>95</v>
      </c>
      <c r="T1" s="80" t="s">
        <v>96</v>
      </c>
    </row>
    <row r="2" spans="1:20">
      <c r="A2" s="80" t="s">
        <v>12</v>
      </c>
      <c r="B2" s="80" t="str">
        <f>CONCATENATE(BITKOM_abgenommen__3[[#This Row],[Prozessname ]],BITKOM_abgenommen__3[[#This Row],[Kriterium]])</f>
        <v>Schriftliche KundenanfrageTechnologiebasis</v>
      </c>
      <c r="C2" s="80" t="s">
        <v>97</v>
      </c>
      <c r="D2" s="80" t="s">
        <v>98</v>
      </c>
      <c r="E2" s="81">
        <v>44776</v>
      </c>
      <c r="F2" s="80" t="s">
        <v>99</v>
      </c>
      <c r="G2" s="80" t="s">
        <v>100</v>
      </c>
      <c r="H2" s="80" t="s">
        <v>101</v>
      </c>
      <c r="I2" s="80" t="s">
        <v>102</v>
      </c>
      <c r="J2" s="80" t="s">
        <v>103</v>
      </c>
      <c r="K2" s="80" t="s">
        <v>104</v>
      </c>
      <c r="L2" s="80" t="s">
        <v>105</v>
      </c>
      <c r="M2" s="80" t="s">
        <v>106</v>
      </c>
      <c r="N2" s="80" t="s">
        <v>107</v>
      </c>
      <c r="O2" s="80" t="s">
        <v>108</v>
      </c>
      <c r="P2" s="80" t="s">
        <v>109</v>
      </c>
      <c r="Q2" s="80" t="s">
        <v>18</v>
      </c>
      <c r="R2" s="80" t="s">
        <v>110</v>
      </c>
      <c r="S2" s="80">
        <v>1</v>
      </c>
      <c r="T2" s="80">
        <v>0</v>
      </c>
    </row>
    <row r="3" spans="1:20">
      <c r="A3" s="80" t="s">
        <v>12</v>
      </c>
      <c r="B3" s="80" t="str">
        <f>CONCATENATE(BITKOM_abgenommen__3[[#This Row],[Prozessname ]],BITKOM_abgenommen__3[[#This Row],[Kriterium]])</f>
        <v>Schriftliche KundenanfrageTechnologiebasis</v>
      </c>
      <c r="C3" s="80" t="s">
        <v>97</v>
      </c>
      <c r="D3" s="80" t="s">
        <v>98</v>
      </c>
      <c r="E3" s="81">
        <v>44776</v>
      </c>
      <c r="F3" s="80" t="s">
        <v>99</v>
      </c>
      <c r="G3" s="80" t="s">
        <v>100</v>
      </c>
      <c r="H3" s="80" t="s">
        <v>101</v>
      </c>
      <c r="I3" s="80" t="s">
        <v>102</v>
      </c>
      <c r="J3" s="80" t="s">
        <v>103</v>
      </c>
      <c r="K3" s="80" t="s">
        <v>104</v>
      </c>
      <c r="L3" s="80" t="s">
        <v>105</v>
      </c>
      <c r="M3" s="80" t="s">
        <v>106</v>
      </c>
      <c r="N3" s="80" t="s">
        <v>107</v>
      </c>
      <c r="O3" s="80" t="s">
        <v>108</v>
      </c>
      <c r="P3" s="80" t="s">
        <v>109</v>
      </c>
      <c r="Q3" s="80" t="s">
        <v>18</v>
      </c>
      <c r="R3" s="80" t="s">
        <v>111</v>
      </c>
      <c r="S3" s="80">
        <v>2</v>
      </c>
      <c r="T3" s="80">
        <v>0</v>
      </c>
    </row>
    <row r="4" spans="1:20">
      <c r="A4" s="80" t="s">
        <v>12</v>
      </c>
      <c r="B4" s="80" t="str">
        <f>CONCATENATE(BITKOM_abgenommen__3[[#This Row],[Prozessname ]],BITKOM_abgenommen__3[[#This Row],[Kriterium]])</f>
        <v>Schriftliche KundenanfrageTools im Prozess</v>
      </c>
      <c r="C4" s="80" t="s">
        <v>97</v>
      </c>
      <c r="D4" s="80" t="s">
        <v>98</v>
      </c>
      <c r="E4" s="81">
        <v>44776</v>
      </c>
      <c r="F4" s="80" t="s">
        <v>99</v>
      </c>
      <c r="G4" s="80" t="s">
        <v>100</v>
      </c>
      <c r="H4" s="80" t="s">
        <v>101</v>
      </c>
      <c r="I4" s="80" t="s">
        <v>102</v>
      </c>
      <c r="J4" s="80" t="s">
        <v>103</v>
      </c>
      <c r="K4" s="80" t="s">
        <v>104</v>
      </c>
      <c r="L4" s="80" t="s">
        <v>105</v>
      </c>
      <c r="M4" s="80" t="s">
        <v>106</v>
      </c>
      <c r="N4" s="80" t="s">
        <v>107</v>
      </c>
      <c r="O4" s="80" t="s">
        <v>108</v>
      </c>
      <c r="P4" s="80" t="s">
        <v>109</v>
      </c>
      <c r="Q4" s="80" t="s">
        <v>19</v>
      </c>
      <c r="R4" s="80" t="s">
        <v>112</v>
      </c>
      <c r="S4" s="80">
        <v>3</v>
      </c>
      <c r="T4" s="80">
        <v>0</v>
      </c>
    </row>
    <row r="5" spans="1:20">
      <c r="A5" s="80" t="s">
        <v>12</v>
      </c>
      <c r="B5" s="80" t="str">
        <f>CONCATENATE(BITKOM_abgenommen__3[[#This Row],[Prozessname ]],BITKOM_abgenommen__3[[#This Row],[Kriterium]])</f>
        <v>Schriftliche KundenanfrageTools im Prozess</v>
      </c>
      <c r="C5" s="80" t="s">
        <v>97</v>
      </c>
      <c r="D5" s="80" t="s">
        <v>98</v>
      </c>
      <c r="E5" s="81">
        <v>44776</v>
      </c>
      <c r="F5" s="80" t="s">
        <v>99</v>
      </c>
      <c r="G5" s="80" t="s">
        <v>100</v>
      </c>
      <c r="H5" s="80" t="s">
        <v>101</v>
      </c>
      <c r="I5" s="80" t="s">
        <v>102</v>
      </c>
      <c r="J5" s="80" t="s">
        <v>103</v>
      </c>
      <c r="K5" s="80" t="s">
        <v>104</v>
      </c>
      <c r="L5" s="80" t="s">
        <v>105</v>
      </c>
      <c r="M5" s="80" t="s">
        <v>106</v>
      </c>
      <c r="N5" s="80" t="s">
        <v>107</v>
      </c>
      <c r="O5" s="80" t="s">
        <v>108</v>
      </c>
      <c r="P5" s="80" t="s">
        <v>109</v>
      </c>
      <c r="Q5" s="80" t="s">
        <v>19</v>
      </c>
      <c r="R5" s="80" t="s">
        <v>113</v>
      </c>
      <c r="S5" s="80">
        <v>5</v>
      </c>
      <c r="T5" s="80">
        <v>0</v>
      </c>
    </row>
    <row r="6" spans="1:20">
      <c r="A6" s="80" t="s">
        <v>12</v>
      </c>
      <c r="B6" s="80" t="str">
        <f>CONCATENATE(BITKOM_abgenommen__3[[#This Row],[Prozessname ]],BITKOM_abgenommen__3[[#This Row],[Kriterium]])</f>
        <v>Schriftliche KundenanfrageSystemintegration</v>
      </c>
      <c r="C6" s="80" t="s">
        <v>97</v>
      </c>
      <c r="D6" s="80" t="s">
        <v>98</v>
      </c>
      <c r="E6" s="81">
        <v>44776</v>
      </c>
      <c r="F6" s="80" t="s">
        <v>99</v>
      </c>
      <c r="G6" s="80" t="s">
        <v>100</v>
      </c>
      <c r="H6" s="80" t="s">
        <v>101</v>
      </c>
      <c r="I6" s="80" t="s">
        <v>102</v>
      </c>
      <c r="J6" s="80" t="s">
        <v>103</v>
      </c>
      <c r="K6" s="80" t="s">
        <v>104</v>
      </c>
      <c r="L6" s="80" t="s">
        <v>105</v>
      </c>
      <c r="M6" s="80" t="s">
        <v>106</v>
      </c>
      <c r="N6" s="80" t="s">
        <v>107</v>
      </c>
      <c r="O6" s="80" t="s">
        <v>108</v>
      </c>
      <c r="P6" s="80" t="s">
        <v>109</v>
      </c>
      <c r="Q6" s="80" t="s">
        <v>20</v>
      </c>
      <c r="R6" s="80" t="s">
        <v>114</v>
      </c>
      <c r="S6" s="80">
        <v>5</v>
      </c>
      <c r="T6" s="80">
        <v>0</v>
      </c>
    </row>
    <row r="7" spans="1:20">
      <c r="A7" s="80" t="s">
        <v>12</v>
      </c>
      <c r="B7" s="80" t="str">
        <f>CONCATENATE(BITKOM_abgenommen__3[[#This Row],[Prozessname ]],BITKOM_abgenommen__3[[#This Row],[Kriterium]])</f>
        <v>Schriftliche KundenanfrageSystemintegration</v>
      </c>
      <c r="C7" s="80" t="s">
        <v>97</v>
      </c>
      <c r="D7" s="80" t="s">
        <v>98</v>
      </c>
      <c r="E7" s="81">
        <v>44776</v>
      </c>
      <c r="F7" s="80" t="s">
        <v>99</v>
      </c>
      <c r="G7" s="80" t="s">
        <v>100</v>
      </c>
      <c r="H7" s="80" t="s">
        <v>101</v>
      </c>
      <c r="I7" s="80" t="s">
        <v>102</v>
      </c>
      <c r="J7" s="80" t="s">
        <v>103</v>
      </c>
      <c r="K7" s="80" t="s">
        <v>104</v>
      </c>
      <c r="L7" s="80" t="s">
        <v>105</v>
      </c>
      <c r="M7" s="80" t="s">
        <v>106</v>
      </c>
      <c r="N7" s="80" t="s">
        <v>107</v>
      </c>
      <c r="O7" s="80" t="s">
        <v>108</v>
      </c>
      <c r="P7" s="80" t="s">
        <v>109</v>
      </c>
      <c r="Q7" s="80" t="s">
        <v>20</v>
      </c>
      <c r="R7" s="80" t="s">
        <v>115</v>
      </c>
      <c r="S7" s="80">
        <v>5</v>
      </c>
      <c r="T7" s="80">
        <v>0</v>
      </c>
    </row>
    <row r="8" spans="1:20">
      <c r="A8" s="80" t="s">
        <v>12</v>
      </c>
      <c r="B8" s="80" t="str">
        <f>CONCATENATE(BITKOM_abgenommen__3[[#This Row],[Prozessname ]],BITKOM_abgenommen__3[[#This Row],[Kriterium]])</f>
        <v>Schriftliche KundenanfrageDatenerhebung</v>
      </c>
      <c r="C8" s="80" t="s">
        <v>97</v>
      </c>
      <c r="D8" s="80" t="s">
        <v>98</v>
      </c>
      <c r="E8" s="81">
        <v>44776</v>
      </c>
      <c r="F8" s="80" t="s">
        <v>99</v>
      </c>
      <c r="G8" s="80" t="s">
        <v>100</v>
      </c>
      <c r="H8" s="80" t="s">
        <v>101</v>
      </c>
      <c r="I8" s="80" t="s">
        <v>102</v>
      </c>
      <c r="J8" s="80" t="s">
        <v>103</v>
      </c>
      <c r="K8" s="80" t="s">
        <v>104</v>
      </c>
      <c r="L8" s="80" t="s">
        <v>105</v>
      </c>
      <c r="M8" s="80" t="s">
        <v>106</v>
      </c>
      <c r="N8" s="80" t="s">
        <v>107</v>
      </c>
      <c r="O8" s="80" t="s">
        <v>108</v>
      </c>
      <c r="P8" s="80" t="s">
        <v>21</v>
      </c>
      <c r="Q8" s="80" t="s">
        <v>22</v>
      </c>
      <c r="R8" s="80" t="s">
        <v>116</v>
      </c>
      <c r="S8" s="80">
        <v>5</v>
      </c>
      <c r="T8" s="80">
        <v>0</v>
      </c>
    </row>
    <row r="9" spans="1:20">
      <c r="A9" s="80" t="s">
        <v>12</v>
      </c>
      <c r="B9" s="80" t="str">
        <f>CONCATENATE(BITKOM_abgenommen__3[[#This Row],[Prozessname ]],BITKOM_abgenommen__3[[#This Row],[Kriterium]])</f>
        <v>Schriftliche KundenanfrageDatenerhebung</v>
      </c>
      <c r="C9" s="80" t="s">
        <v>97</v>
      </c>
      <c r="D9" s="80" t="s">
        <v>98</v>
      </c>
      <c r="E9" s="81">
        <v>44776</v>
      </c>
      <c r="F9" s="80" t="s">
        <v>99</v>
      </c>
      <c r="G9" s="80" t="s">
        <v>100</v>
      </c>
      <c r="H9" s="80" t="s">
        <v>101</v>
      </c>
      <c r="I9" s="80" t="s">
        <v>102</v>
      </c>
      <c r="J9" s="80" t="s">
        <v>103</v>
      </c>
      <c r="K9" s="80" t="s">
        <v>104</v>
      </c>
      <c r="L9" s="80" t="s">
        <v>105</v>
      </c>
      <c r="M9" s="80" t="s">
        <v>106</v>
      </c>
      <c r="N9" s="80" t="s">
        <v>107</v>
      </c>
      <c r="O9" s="80" t="s">
        <v>108</v>
      </c>
      <c r="P9" s="80" t="s">
        <v>21</v>
      </c>
      <c r="Q9" s="80" t="s">
        <v>22</v>
      </c>
      <c r="R9" s="80" t="s">
        <v>117</v>
      </c>
      <c r="S9" s="80">
        <v>5</v>
      </c>
      <c r="T9" s="80">
        <v>0</v>
      </c>
    </row>
    <row r="10" spans="1:20">
      <c r="A10" s="80" t="s">
        <v>12</v>
      </c>
      <c r="B10" s="80" t="str">
        <f>CONCATENATE(BITKOM_abgenommen__3[[#This Row],[Prozessname ]],BITKOM_abgenommen__3[[#This Row],[Kriterium]])</f>
        <v>Schriftliche KundenanfrageDatenbereitstellung</v>
      </c>
      <c r="C10" s="80" t="s">
        <v>97</v>
      </c>
      <c r="D10" s="80" t="s">
        <v>98</v>
      </c>
      <c r="E10" s="81">
        <v>44776</v>
      </c>
      <c r="F10" s="80" t="s">
        <v>99</v>
      </c>
      <c r="G10" s="80" t="s">
        <v>100</v>
      </c>
      <c r="H10" s="80" t="s">
        <v>101</v>
      </c>
      <c r="I10" s="80" t="s">
        <v>102</v>
      </c>
      <c r="J10" s="80" t="s">
        <v>103</v>
      </c>
      <c r="K10" s="80" t="s">
        <v>104</v>
      </c>
      <c r="L10" s="80" t="s">
        <v>105</v>
      </c>
      <c r="M10" s="80" t="s">
        <v>106</v>
      </c>
      <c r="N10" s="80" t="s">
        <v>107</v>
      </c>
      <c r="O10" s="80" t="s">
        <v>108</v>
      </c>
      <c r="P10" s="80" t="s">
        <v>21</v>
      </c>
      <c r="Q10" s="80" t="s">
        <v>23</v>
      </c>
      <c r="R10" s="80" t="s">
        <v>118</v>
      </c>
      <c r="S10" s="80">
        <v>5</v>
      </c>
      <c r="T10" s="80">
        <v>0</v>
      </c>
    </row>
    <row r="11" spans="1:20">
      <c r="A11" s="80" t="s">
        <v>12</v>
      </c>
      <c r="B11" s="80" t="str">
        <f>CONCATENATE(BITKOM_abgenommen__3[[#This Row],[Prozessname ]],BITKOM_abgenommen__3[[#This Row],[Kriterium]])</f>
        <v>Schriftliche KundenanfrageDatenbereitstellung</v>
      </c>
      <c r="C11" s="80" t="s">
        <v>97</v>
      </c>
      <c r="D11" s="80" t="s">
        <v>98</v>
      </c>
      <c r="E11" s="81">
        <v>44776</v>
      </c>
      <c r="F11" s="80" t="s">
        <v>99</v>
      </c>
      <c r="G11" s="80" t="s">
        <v>100</v>
      </c>
      <c r="H11" s="80" t="s">
        <v>101</v>
      </c>
      <c r="I11" s="80" t="s">
        <v>102</v>
      </c>
      <c r="J11" s="80" t="s">
        <v>103</v>
      </c>
      <c r="K11" s="80" t="s">
        <v>104</v>
      </c>
      <c r="L11" s="80" t="s">
        <v>105</v>
      </c>
      <c r="M11" s="80" t="s">
        <v>106</v>
      </c>
      <c r="N11" s="80" t="s">
        <v>107</v>
      </c>
      <c r="O11" s="80" t="s">
        <v>108</v>
      </c>
      <c r="P11" s="80" t="s">
        <v>21</v>
      </c>
      <c r="Q11" s="80" t="s">
        <v>23</v>
      </c>
      <c r="R11" s="80" t="s">
        <v>119</v>
      </c>
      <c r="S11" s="80">
        <v>5</v>
      </c>
      <c r="T11" s="80">
        <v>0</v>
      </c>
    </row>
    <row r="12" spans="1:20">
      <c r="A12" s="80" t="s">
        <v>12</v>
      </c>
      <c r="B12" s="80" t="str">
        <f>CONCATENATE(BITKOM_abgenommen__3[[#This Row],[Prozessname ]],BITKOM_abgenommen__3[[#This Row],[Kriterium]])</f>
        <v>Schriftliche KundenanfrageDatenverwendung</v>
      </c>
      <c r="C12" s="80" t="s">
        <v>97</v>
      </c>
      <c r="D12" s="80" t="s">
        <v>98</v>
      </c>
      <c r="E12" s="81">
        <v>44776</v>
      </c>
      <c r="F12" s="80" t="s">
        <v>99</v>
      </c>
      <c r="G12" s="80" t="s">
        <v>100</v>
      </c>
      <c r="H12" s="80" t="s">
        <v>101</v>
      </c>
      <c r="I12" s="80" t="s">
        <v>102</v>
      </c>
      <c r="J12" s="80" t="s">
        <v>103</v>
      </c>
      <c r="K12" s="80" t="s">
        <v>104</v>
      </c>
      <c r="L12" s="80" t="s">
        <v>105</v>
      </c>
      <c r="M12" s="80" t="s">
        <v>106</v>
      </c>
      <c r="N12" s="80" t="s">
        <v>107</v>
      </c>
      <c r="O12" s="80" t="s">
        <v>108</v>
      </c>
      <c r="P12" s="80" t="s">
        <v>21</v>
      </c>
      <c r="Q12" s="80" t="s">
        <v>24</v>
      </c>
      <c r="R12" s="80" t="s">
        <v>120</v>
      </c>
      <c r="S12" s="80">
        <v>4</v>
      </c>
      <c r="T12" s="80">
        <v>0</v>
      </c>
    </row>
    <row r="13" spans="1:20">
      <c r="A13" s="80" t="s">
        <v>12</v>
      </c>
      <c r="B13" s="80" t="str">
        <f>CONCATENATE(BITKOM_abgenommen__3[[#This Row],[Prozessname ]],BITKOM_abgenommen__3[[#This Row],[Kriterium]])</f>
        <v>Schriftliche KundenanfrageDatenverwendung</v>
      </c>
      <c r="C13" s="80" t="s">
        <v>97</v>
      </c>
      <c r="D13" s="80" t="s">
        <v>98</v>
      </c>
      <c r="E13" s="81">
        <v>44776</v>
      </c>
      <c r="F13" s="80" t="s">
        <v>99</v>
      </c>
      <c r="G13" s="80" t="s">
        <v>100</v>
      </c>
      <c r="H13" s="80" t="s">
        <v>101</v>
      </c>
      <c r="I13" s="80" t="s">
        <v>102</v>
      </c>
      <c r="J13" s="80" t="s">
        <v>103</v>
      </c>
      <c r="K13" s="80" t="s">
        <v>104</v>
      </c>
      <c r="L13" s="80" t="s">
        <v>105</v>
      </c>
      <c r="M13" s="80" t="s">
        <v>106</v>
      </c>
      <c r="N13" s="80" t="s">
        <v>107</v>
      </c>
      <c r="O13" s="80" t="s">
        <v>108</v>
      </c>
      <c r="P13" s="80" t="s">
        <v>21</v>
      </c>
      <c r="Q13" s="80" t="s">
        <v>24</v>
      </c>
      <c r="R13" s="80" t="s">
        <v>121</v>
      </c>
      <c r="S13" s="80">
        <v>1</v>
      </c>
      <c r="T13" s="80">
        <v>0</v>
      </c>
    </row>
    <row r="14" spans="1:20">
      <c r="A14" s="80" t="s">
        <v>12</v>
      </c>
      <c r="B14" s="80" t="str">
        <f>CONCATENATE(BITKOM_abgenommen__3[[#This Row],[Prozessname ]],BITKOM_abgenommen__3[[#This Row],[Kriterium]])</f>
        <v>Schriftliche KundenanfrageBeschreibung</v>
      </c>
      <c r="C14" s="80" t="s">
        <v>97</v>
      </c>
      <c r="D14" s="80" t="s">
        <v>98</v>
      </c>
      <c r="E14" s="81">
        <v>44776</v>
      </c>
      <c r="F14" s="80" t="s">
        <v>99</v>
      </c>
      <c r="G14" s="80" t="s">
        <v>100</v>
      </c>
      <c r="H14" s="80" t="s">
        <v>101</v>
      </c>
      <c r="I14" s="80" t="s">
        <v>102</v>
      </c>
      <c r="J14" s="80" t="s">
        <v>103</v>
      </c>
      <c r="K14" s="80" t="s">
        <v>104</v>
      </c>
      <c r="L14" s="80" t="s">
        <v>105</v>
      </c>
      <c r="M14" s="80" t="s">
        <v>106</v>
      </c>
      <c r="N14" s="80" t="s">
        <v>107</v>
      </c>
      <c r="O14" s="80" t="s">
        <v>108</v>
      </c>
      <c r="P14" s="80" t="s">
        <v>25</v>
      </c>
      <c r="Q14" s="80" t="s">
        <v>26</v>
      </c>
      <c r="R14" s="80" t="s">
        <v>122</v>
      </c>
      <c r="S14" s="80">
        <v>1</v>
      </c>
      <c r="T14" s="80">
        <v>0</v>
      </c>
    </row>
    <row r="15" spans="1:20">
      <c r="A15" s="80" t="s">
        <v>12</v>
      </c>
      <c r="B15" s="80" t="str">
        <f>CONCATENATE(BITKOM_abgenommen__3[[#This Row],[Prozessname ]],BITKOM_abgenommen__3[[#This Row],[Kriterium]])</f>
        <v>Schriftliche KundenanfrageBeschreibung</v>
      </c>
      <c r="C15" s="80" t="s">
        <v>97</v>
      </c>
      <c r="D15" s="80" t="s">
        <v>98</v>
      </c>
      <c r="E15" s="81">
        <v>44776</v>
      </c>
      <c r="F15" s="80" t="s">
        <v>99</v>
      </c>
      <c r="G15" s="80" t="s">
        <v>100</v>
      </c>
      <c r="H15" s="80" t="s">
        <v>101</v>
      </c>
      <c r="I15" s="80" t="s">
        <v>102</v>
      </c>
      <c r="J15" s="80" t="s">
        <v>103</v>
      </c>
      <c r="K15" s="80" t="s">
        <v>104</v>
      </c>
      <c r="L15" s="80" t="s">
        <v>105</v>
      </c>
      <c r="M15" s="80" t="s">
        <v>106</v>
      </c>
      <c r="N15" s="80" t="s">
        <v>107</v>
      </c>
      <c r="O15" s="80" t="s">
        <v>108</v>
      </c>
      <c r="P15" s="80" t="s">
        <v>25</v>
      </c>
      <c r="Q15" s="80" t="s">
        <v>26</v>
      </c>
      <c r="R15" s="80" t="s">
        <v>123</v>
      </c>
      <c r="S15" s="80">
        <v>3</v>
      </c>
      <c r="T15" s="80">
        <v>0</v>
      </c>
    </row>
    <row r="16" spans="1:20">
      <c r="A16" s="80" t="s">
        <v>12</v>
      </c>
      <c r="B16" s="80" t="str">
        <f>CONCATENATE(BITKOM_abgenommen__3[[#This Row],[Prozessname ]],BITKOM_abgenommen__3[[#This Row],[Kriterium]])</f>
        <v>Schriftliche KundenanfrageAusführung</v>
      </c>
      <c r="C16" s="80" t="s">
        <v>97</v>
      </c>
      <c r="D16" s="80" t="s">
        <v>98</v>
      </c>
      <c r="E16" s="81">
        <v>44776</v>
      </c>
      <c r="F16" s="80" t="s">
        <v>99</v>
      </c>
      <c r="G16" s="80" t="s">
        <v>100</v>
      </c>
      <c r="H16" s="80" t="s">
        <v>101</v>
      </c>
      <c r="I16" s="80" t="s">
        <v>102</v>
      </c>
      <c r="J16" s="80" t="s">
        <v>103</v>
      </c>
      <c r="K16" s="80" t="s">
        <v>104</v>
      </c>
      <c r="L16" s="80" t="s">
        <v>105</v>
      </c>
      <c r="M16" s="80" t="s">
        <v>106</v>
      </c>
      <c r="N16" s="80" t="s">
        <v>107</v>
      </c>
      <c r="O16" s="80" t="s">
        <v>108</v>
      </c>
      <c r="P16" s="80" t="s">
        <v>25</v>
      </c>
      <c r="Q16" s="80" t="s">
        <v>27</v>
      </c>
      <c r="R16" s="80" t="s">
        <v>124</v>
      </c>
      <c r="S16" s="80">
        <v>5</v>
      </c>
      <c r="T16" s="80">
        <v>0</v>
      </c>
    </row>
    <row r="17" spans="1:20">
      <c r="A17" s="80" t="s">
        <v>12</v>
      </c>
      <c r="B17" s="80" t="str">
        <f>CONCATENATE(BITKOM_abgenommen__3[[#This Row],[Prozessname ]],BITKOM_abgenommen__3[[#This Row],[Kriterium]])</f>
        <v>Schriftliche KundenanfrageAusführung</v>
      </c>
      <c r="C17" s="80" t="s">
        <v>97</v>
      </c>
      <c r="D17" s="80" t="s">
        <v>98</v>
      </c>
      <c r="E17" s="81">
        <v>44776</v>
      </c>
      <c r="F17" s="80" t="s">
        <v>99</v>
      </c>
      <c r="G17" s="80" t="s">
        <v>100</v>
      </c>
      <c r="H17" s="80" t="s">
        <v>101</v>
      </c>
      <c r="I17" s="80" t="s">
        <v>102</v>
      </c>
      <c r="J17" s="80" t="s">
        <v>103</v>
      </c>
      <c r="K17" s="80" t="s">
        <v>104</v>
      </c>
      <c r="L17" s="80" t="s">
        <v>105</v>
      </c>
      <c r="M17" s="80" t="s">
        <v>106</v>
      </c>
      <c r="N17" s="80" t="s">
        <v>107</v>
      </c>
      <c r="O17" s="80" t="s">
        <v>108</v>
      </c>
      <c r="P17" s="80" t="s">
        <v>25</v>
      </c>
      <c r="Q17" s="80" t="s">
        <v>27</v>
      </c>
      <c r="R17" s="80" t="s">
        <v>125</v>
      </c>
      <c r="S17" s="80">
        <v>4</v>
      </c>
      <c r="T17" s="80">
        <v>0</v>
      </c>
    </row>
    <row r="18" spans="1:20">
      <c r="A18" s="80" t="s">
        <v>12</v>
      </c>
      <c r="B18" s="80" t="str">
        <f>CONCATENATE(BITKOM_abgenommen__3[[#This Row],[Prozessname ]],BITKOM_abgenommen__3[[#This Row],[Kriterium]])</f>
        <v>Schriftliche KundenanfrageCompliance</v>
      </c>
      <c r="C18" s="80" t="s">
        <v>97</v>
      </c>
      <c r="D18" s="80" t="s">
        <v>98</v>
      </c>
      <c r="E18" s="81">
        <v>44776</v>
      </c>
      <c r="F18" s="80" t="s">
        <v>99</v>
      </c>
      <c r="G18" s="80" t="s">
        <v>100</v>
      </c>
      <c r="H18" s="80" t="s">
        <v>101</v>
      </c>
      <c r="I18" s="80" t="s">
        <v>102</v>
      </c>
      <c r="J18" s="80" t="s">
        <v>103</v>
      </c>
      <c r="K18" s="80" t="s">
        <v>104</v>
      </c>
      <c r="L18" s="80" t="s">
        <v>105</v>
      </c>
      <c r="M18" s="80" t="s">
        <v>106</v>
      </c>
      <c r="N18" s="80" t="s">
        <v>107</v>
      </c>
      <c r="O18" s="80" t="s">
        <v>108</v>
      </c>
      <c r="P18" s="80" t="s">
        <v>25</v>
      </c>
      <c r="Q18" s="80" t="s">
        <v>28</v>
      </c>
      <c r="R18" s="80" t="s">
        <v>126</v>
      </c>
      <c r="S18" s="80">
        <v>3</v>
      </c>
      <c r="T18" s="80">
        <v>0</v>
      </c>
    </row>
    <row r="19" spans="1:20">
      <c r="A19" s="80" t="s">
        <v>12</v>
      </c>
      <c r="B19" s="80" t="str">
        <f>CONCATENATE(BITKOM_abgenommen__3[[#This Row],[Prozessname ]],BITKOM_abgenommen__3[[#This Row],[Kriterium]])</f>
        <v>Schriftliche KundenanfrageCompliance</v>
      </c>
      <c r="C19" s="80" t="s">
        <v>97</v>
      </c>
      <c r="D19" s="80" t="s">
        <v>98</v>
      </c>
      <c r="E19" s="81">
        <v>44776</v>
      </c>
      <c r="F19" s="80" t="s">
        <v>99</v>
      </c>
      <c r="G19" s="80" t="s">
        <v>100</v>
      </c>
      <c r="H19" s="80" t="s">
        <v>101</v>
      </c>
      <c r="I19" s="80" t="s">
        <v>102</v>
      </c>
      <c r="J19" s="80" t="s">
        <v>103</v>
      </c>
      <c r="K19" s="80" t="s">
        <v>104</v>
      </c>
      <c r="L19" s="80" t="s">
        <v>105</v>
      </c>
      <c r="M19" s="80" t="s">
        <v>106</v>
      </c>
      <c r="N19" s="80" t="s">
        <v>107</v>
      </c>
      <c r="O19" s="80" t="s">
        <v>108</v>
      </c>
      <c r="P19" s="80" t="s">
        <v>25</v>
      </c>
      <c r="Q19" s="80" t="s">
        <v>28</v>
      </c>
      <c r="R19" s="80" t="s">
        <v>127</v>
      </c>
      <c r="S19" s="80">
        <v>1</v>
      </c>
      <c r="T19" s="80">
        <v>0</v>
      </c>
    </row>
    <row r="20" spans="1:20">
      <c r="A20" s="80" t="s">
        <v>12</v>
      </c>
      <c r="B20" s="80" t="str">
        <f>CONCATENATE(BITKOM_abgenommen__3[[#This Row],[Prozessname ]],BITKOM_abgenommen__3[[#This Row],[Kriterium]])</f>
        <v>Schriftliche KundenanfrageZentrierung</v>
      </c>
      <c r="C20" s="80" t="s">
        <v>97</v>
      </c>
      <c r="D20" s="80" t="s">
        <v>98</v>
      </c>
      <c r="E20" s="81">
        <v>44776</v>
      </c>
      <c r="F20" s="80" t="s">
        <v>99</v>
      </c>
      <c r="G20" s="80" t="s">
        <v>100</v>
      </c>
      <c r="H20" s="80" t="s">
        <v>101</v>
      </c>
      <c r="I20" s="80" t="s">
        <v>102</v>
      </c>
      <c r="J20" s="80" t="s">
        <v>103</v>
      </c>
      <c r="K20" s="80" t="s">
        <v>104</v>
      </c>
      <c r="L20" s="80" t="s">
        <v>105</v>
      </c>
      <c r="M20" s="80" t="s">
        <v>106</v>
      </c>
      <c r="N20" s="80" t="s">
        <v>107</v>
      </c>
      <c r="O20" s="80" t="s">
        <v>108</v>
      </c>
      <c r="P20" s="80" t="s">
        <v>60</v>
      </c>
      <c r="Q20" s="80" t="s">
        <v>30</v>
      </c>
      <c r="R20" s="80" t="s">
        <v>128</v>
      </c>
      <c r="S20" s="80">
        <v>4</v>
      </c>
      <c r="T20" s="80">
        <v>0</v>
      </c>
    </row>
    <row r="21" spans="1:20">
      <c r="A21" s="80" t="s">
        <v>12</v>
      </c>
      <c r="B21" s="80" t="str">
        <f>CONCATENATE(BITKOM_abgenommen__3[[#This Row],[Prozessname ]],BITKOM_abgenommen__3[[#This Row],[Kriterium]])</f>
        <v>Schriftliche KundenanfrageZentrierung</v>
      </c>
      <c r="C21" s="80" t="s">
        <v>97</v>
      </c>
      <c r="D21" s="80" t="s">
        <v>98</v>
      </c>
      <c r="E21" s="81">
        <v>44776</v>
      </c>
      <c r="F21" s="80" t="s">
        <v>99</v>
      </c>
      <c r="G21" s="80" t="s">
        <v>100</v>
      </c>
      <c r="H21" s="80" t="s">
        <v>101</v>
      </c>
      <c r="I21" s="80" t="s">
        <v>102</v>
      </c>
      <c r="J21" s="80" t="s">
        <v>103</v>
      </c>
      <c r="K21" s="80" t="s">
        <v>104</v>
      </c>
      <c r="L21" s="80" t="s">
        <v>105</v>
      </c>
      <c r="M21" s="80" t="s">
        <v>106</v>
      </c>
      <c r="N21" s="80" t="s">
        <v>107</v>
      </c>
      <c r="O21" s="80" t="s">
        <v>108</v>
      </c>
      <c r="P21" s="80" t="s">
        <v>60</v>
      </c>
      <c r="Q21" s="80" t="s">
        <v>30</v>
      </c>
      <c r="R21" s="80" t="s">
        <v>129</v>
      </c>
      <c r="S21" s="80">
        <v>5</v>
      </c>
      <c r="T21" s="80">
        <v>0</v>
      </c>
    </row>
    <row r="22" spans="1:20">
      <c r="A22" s="80" t="s">
        <v>12</v>
      </c>
      <c r="B22" s="80" t="str">
        <f>CONCATENATE(BITKOM_abgenommen__3[[#This Row],[Prozessname ]],BITKOM_abgenommen__3[[#This Row],[Kriterium]])</f>
        <v>Schriftliche KundenanfrageNutzen</v>
      </c>
      <c r="C22" s="80" t="s">
        <v>97</v>
      </c>
      <c r="D22" s="80" t="s">
        <v>98</v>
      </c>
      <c r="E22" s="81">
        <v>44776</v>
      </c>
      <c r="F22" s="80" t="s">
        <v>99</v>
      </c>
      <c r="G22" s="80" t="s">
        <v>100</v>
      </c>
      <c r="H22" s="80" t="s">
        <v>101</v>
      </c>
      <c r="I22" s="80" t="s">
        <v>102</v>
      </c>
      <c r="J22" s="80" t="s">
        <v>103</v>
      </c>
      <c r="K22" s="80" t="s">
        <v>104</v>
      </c>
      <c r="L22" s="80" t="s">
        <v>105</v>
      </c>
      <c r="M22" s="80" t="s">
        <v>106</v>
      </c>
      <c r="N22" s="80" t="s">
        <v>107</v>
      </c>
      <c r="O22" s="80" t="s">
        <v>108</v>
      </c>
      <c r="P22" s="80" t="s">
        <v>60</v>
      </c>
      <c r="Q22" s="80" t="s">
        <v>31</v>
      </c>
      <c r="R22" s="80" t="s">
        <v>130</v>
      </c>
      <c r="S22" s="80">
        <v>1</v>
      </c>
      <c r="T22" s="80">
        <v>0</v>
      </c>
    </row>
    <row r="23" spans="1:20">
      <c r="A23" s="80" t="s">
        <v>12</v>
      </c>
      <c r="B23" s="80" t="str">
        <f>CONCATENATE(BITKOM_abgenommen__3[[#This Row],[Prozessname ]],BITKOM_abgenommen__3[[#This Row],[Kriterium]])</f>
        <v>Schriftliche KundenanfrageNutzen</v>
      </c>
      <c r="C23" s="80" t="s">
        <v>97</v>
      </c>
      <c r="D23" s="80" t="s">
        <v>98</v>
      </c>
      <c r="E23" s="81">
        <v>44776</v>
      </c>
      <c r="F23" s="80" t="s">
        <v>99</v>
      </c>
      <c r="G23" s="80" t="s">
        <v>100</v>
      </c>
      <c r="H23" s="80" t="s">
        <v>101</v>
      </c>
      <c r="I23" s="80" t="s">
        <v>102</v>
      </c>
      <c r="J23" s="80" t="s">
        <v>103</v>
      </c>
      <c r="K23" s="80" t="s">
        <v>104</v>
      </c>
      <c r="L23" s="80" t="s">
        <v>105</v>
      </c>
      <c r="M23" s="80" t="s">
        <v>106</v>
      </c>
      <c r="N23" s="80" t="s">
        <v>107</v>
      </c>
      <c r="O23" s="80" t="s">
        <v>108</v>
      </c>
      <c r="P23" s="80" t="s">
        <v>60</v>
      </c>
      <c r="Q23" s="80" t="s">
        <v>31</v>
      </c>
      <c r="R23" s="80" t="s">
        <v>131</v>
      </c>
      <c r="S23" s="80">
        <v>2</v>
      </c>
      <c r="T23" s="80">
        <v>0</v>
      </c>
    </row>
    <row r="24" spans="1:20">
      <c r="A24" s="80" t="s">
        <v>12</v>
      </c>
      <c r="B24" s="80" t="str">
        <f>CONCATENATE(BITKOM_abgenommen__3[[#This Row],[Prozessname ]],BITKOM_abgenommen__3[[#This Row],[Kriterium]])</f>
        <v>Schriftliche KundenanfragePartizipation</v>
      </c>
      <c r="C24" s="80" t="s">
        <v>97</v>
      </c>
      <c r="D24" s="80" t="s">
        <v>98</v>
      </c>
      <c r="E24" s="81">
        <v>44776</v>
      </c>
      <c r="F24" s="80" t="s">
        <v>99</v>
      </c>
      <c r="G24" s="80" t="s">
        <v>100</v>
      </c>
      <c r="H24" s="80" t="s">
        <v>101</v>
      </c>
      <c r="I24" s="80" t="s">
        <v>102</v>
      </c>
      <c r="J24" s="80" t="s">
        <v>103</v>
      </c>
      <c r="K24" s="80" t="s">
        <v>104</v>
      </c>
      <c r="L24" s="80" t="s">
        <v>105</v>
      </c>
      <c r="M24" s="80" t="s">
        <v>106</v>
      </c>
      <c r="N24" s="80" t="s">
        <v>107</v>
      </c>
      <c r="O24" s="80" t="s">
        <v>108</v>
      </c>
      <c r="P24" s="80" t="s">
        <v>60</v>
      </c>
      <c r="Q24" s="80" t="s">
        <v>32</v>
      </c>
      <c r="R24" s="80" t="s">
        <v>132</v>
      </c>
      <c r="S24" s="80">
        <v>3</v>
      </c>
      <c r="T24" s="80">
        <v>0</v>
      </c>
    </row>
    <row r="25" spans="1:20">
      <c r="A25" s="80" t="s">
        <v>12</v>
      </c>
      <c r="B25" s="80" t="str">
        <f>CONCATENATE(BITKOM_abgenommen__3[[#This Row],[Prozessname ]],BITKOM_abgenommen__3[[#This Row],[Kriterium]])</f>
        <v>Schriftliche KundenanfragePartizipation</v>
      </c>
      <c r="C25" s="80" t="s">
        <v>97</v>
      </c>
      <c r="D25" s="80" t="s">
        <v>98</v>
      </c>
      <c r="E25" s="81">
        <v>44776</v>
      </c>
      <c r="F25" s="80" t="s">
        <v>99</v>
      </c>
      <c r="G25" s="80" t="s">
        <v>100</v>
      </c>
      <c r="H25" s="80" t="s">
        <v>101</v>
      </c>
      <c r="I25" s="80" t="s">
        <v>102</v>
      </c>
      <c r="J25" s="80" t="s">
        <v>103</v>
      </c>
      <c r="K25" s="80" t="s">
        <v>104</v>
      </c>
      <c r="L25" s="80" t="s">
        <v>105</v>
      </c>
      <c r="M25" s="80" t="s">
        <v>106</v>
      </c>
      <c r="N25" s="80" t="s">
        <v>107</v>
      </c>
      <c r="O25" s="80" t="s">
        <v>108</v>
      </c>
      <c r="P25" s="80" t="s">
        <v>60</v>
      </c>
      <c r="Q25" s="80" t="s">
        <v>32</v>
      </c>
      <c r="R25" s="80" t="s">
        <v>133</v>
      </c>
      <c r="S25" s="80">
        <v>4</v>
      </c>
      <c r="T25" s="80">
        <v>0</v>
      </c>
    </row>
    <row r="26" spans="1:20">
      <c r="A26" s="80" t="s">
        <v>12</v>
      </c>
      <c r="B26" s="80" t="str">
        <f>CONCATENATE(BITKOM_abgenommen__3[[#This Row],[Prozessname ]],BITKOM_abgenommen__3[[#This Row],[Kriterium]])</f>
        <v>Schriftliche KundenanfrageDigital Skills</v>
      </c>
      <c r="C26" s="80" t="s">
        <v>97</v>
      </c>
      <c r="D26" s="80" t="s">
        <v>98</v>
      </c>
      <c r="E26" s="81">
        <v>44776</v>
      </c>
      <c r="F26" s="80" t="s">
        <v>99</v>
      </c>
      <c r="G26" s="80" t="s">
        <v>100</v>
      </c>
      <c r="H26" s="80" t="s">
        <v>101</v>
      </c>
      <c r="I26" s="80" t="s">
        <v>102</v>
      </c>
      <c r="J26" s="80" t="s">
        <v>103</v>
      </c>
      <c r="K26" s="80" t="s">
        <v>104</v>
      </c>
      <c r="L26" s="80" t="s">
        <v>105</v>
      </c>
      <c r="M26" s="80" t="s">
        <v>106</v>
      </c>
      <c r="N26" s="80" t="s">
        <v>107</v>
      </c>
      <c r="O26" s="80" t="s">
        <v>108</v>
      </c>
      <c r="P26" s="80" t="s">
        <v>33</v>
      </c>
      <c r="Q26" s="80" t="s">
        <v>34</v>
      </c>
      <c r="R26" s="80" t="s">
        <v>134</v>
      </c>
      <c r="S26" s="80">
        <v>4</v>
      </c>
      <c r="T26" s="80">
        <v>0</v>
      </c>
    </row>
    <row r="27" spans="1:20">
      <c r="A27" s="80" t="s">
        <v>12</v>
      </c>
      <c r="B27" s="80" t="str">
        <f>CONCATENATE(BITKOM_abgenommen__3[[#This Row],[Prozessname ]],BITKOM_abgenommen__3[[#This Row],[Kriterium]])</f>
        <v>Schriftliche KundenanfrageDigital Skills</v>
      </c>
      <c r="C27" s="80" t="s">
        <v>97</v>
      </c>
      <c r="D27" s="80" t="s">
        <v>98</v>
      </c>
      <c r="E27" s="81">
        <v>44776</v>
      </c>
      <c r="F27" s="80" t="s">
        <v>99</v>
      </c>
      <c r="G27" s="80" t="s">
        <v>100</v>
      </c>
      <c r="H27" s="80" t="s">
        <v>101</v>
      </c>
      <c r="I27" s="80" t="s">
        <v>102</v>
      </c>
      <c r="J27" s="80" t="s">
        <v>103</v>
      </c>
      <c r="K27" s="80" t="s">
        <v>104</v>
      </c>
      <c r="L27" s="80" t="s">
        <v>105</v>
      </c>
      <c r="M27" s="80" t="s">
        <v>106</v>
      </c>
      <c r="N27" s="80" t="s">
        <v>107</v>
      </c>
      <c r="O27" s="80" t="s">
        <v>108</v>
      </c>
      <c r="P27" s="80" t="s">
        <v>33</v>
      </c>
      <c r="Q27" s="80" t="s">
        <v>34</v>
      </c>
      <c r="R27" s="80" t="s">
        <v>135</v>
      </c>
      <c r="S27" s="80">
        <v>5</v>
      </c>
      <c r="T27" s="80">
        <v>0</v>
      </c>
    </row>
    <row r="28" spans="1:20">
      <c r="A28" s="80" t="s">
        <v>12</v>
      </c>
      <c r="B28" s="80" t="str">
        <f>CONCATENATE(BITKOM_abgenommen__3[[#This Row],[Prozessname ]],BITKOM_abgenommen__3[[#This Row],[Kriterium]])</f>
        <v>Schriftliche KundenanfrageDigital Leadership</v>
      </c>
      <c r="C28" s="80" t="s">
        <v>97</v>
      </c>
      <c r="D28" s="80" t="s">
        <v>98</v>
      </c>
      <c r="E28" s="81">
        <v>44776</v>
      </c>
      <c r="F28" s="80" t="s">
        <v>99</v>
      </c>
      <c r="G28" s="80" t="s">
        <v>100</v>
      </c>
      <c r="H28" s="80" t="s">
        <v>101</v>
      </c>
      <c r="I28" s="80" t="s">
        <v>102</v>
      </c>
      <c r="J28" s="80" t="s">
        <v>103</v>
      </c>
      <c r="K28" s="80" t="s">
        <v>104</v>
      </c>
      <c r="L28" s="80" t="s">
        <v>105</v>
      </c>
      <c r="M28" s="80" t="s">
        <v>106</v>
      </c>
      <c r="N28" s="80" t="s">
        <v>107</v>
      </c>
      <c r="O28" s="80" t="s">
        <v>108</v>
      </c>
      <c r="P28" s="80" t="s">
        <v>33</v>
      </c>
      <c r="Q28" s="80" t="s">
        <v>35</v>
      </c>
      <c r="R28" s="80" t="s">
        <v>136</v>
      </c>
      <c r="S28" s="80">
        <v>1</v>
      </c>
      <c r="T28" s="80">
        <v>0</v>
      </c>
    </row>
    <row r="29" spans="1:20">
      <c r="A29" s="80" t="s">
        <v>12</v>
      </c>
      <c r="B29" s="80" t="str">
        <f>CONCATENATE(BITKOM_abgenommen__3[[#This Row],[Prozessname ]],BITKOM_abgenommen__3[[#This Row],[Kriterium]])</f>
        <v>Schriftliche KundenanfrageDigital Leadership</v>
      </c>
      <c r="C29" s="80" t="s">
        <v>97</v>
      </c>
      <c r="D29" s="80" t="s">
        <v>98</v>
      </c>
      <c r="E29" s="81">
        <v>44776</v>
      </c>
      <c r="F29" s="80" t="s">
        <v>99</v>
      </c>
      <c r="G29" s="80" t="s">
        <v>100</v>
      </c>
      <c r="H29" s="80" t="s">
        <v>101</v>
      </c>
      <c r="I29" s="80" t="s">
        <v>102</v>
      </c>
      <c r="J29" s="80" t="s">
        <v>103</v>
      </c>
      <c r="K29" s="80" t="s">
        <v>104</v>
      </c>
      <c r="L29" s="80" t="s">
        <v>105</v>
      </c>
      <c r="M29" s="80" t="s">
        <v>106</v>
      </c>
      <c r="N29" s="80" t="s">
        <v>107</v>
      </c>
      <c r="O29" s="80" t="s">
        <v>108</v>
      </c>
      <c r="P29" s="80" t="s">
        <v>33</v>
      </c>
      <c r="Q29" s="80" t="s">
        <v>35</v>
      </c>
      <c r="R29" s="80" t="s">
        <v>137</v>
      </c>
      <c r="S29" s="80">
        <v>2</v>
      </c>
      <c r="T29" s="80">
        <v>0</v>
      </c>
    </row>
    <row r="30" spans="1:20">
      <c r="A30" s="80" t="s">
        <v>12</v>
      </c>
      <c r="B30" s="80" t="str">
        <f>CONCATENATE(BITKOM_abgenommen__3[[#This Row],[Prozessname ]],BITKOM_abgenommen__3[[#This Row],[Kriterium]])</f>
        <v>Schriftliche KundenanfrageDigital Mindset</v>
      </c>
      <c r="C30" s="80" t="s">
        <v>97</v>
      </c>
      <c r="D30" s="80" t="s">
        <v>98</v>
      </c>
      <c r="E30" s="81">
        <v>44776</v>
      </c>
      <c r="F30" s="80" t="s">
        <v>99</v>
      </c>
      <c r="G30" s="80" t="s">
        <v>100</v>
      </c>
      <c r="H30" s="80" t="s">
        <v>101</v>
      </c>
      <c r="I30" s="80" t="s">
        <v>102</v>
      </c>
      <c r="J30" s="80" t="s">
        <v>103</v>
      </c>
      <c r="K30" s="80" t="s">
        <v>104</v>
      </c>
      <c r="L30" s="80" t="s">
        <v>105</v>
      </c>
      <c r="M30" s="80" t="s">
        <v>106</v>
      </c>
      <c r="N30" s="80" t="s">
        <v>107</v>
      </c>
      <c r="O30" s="80" t="s">
        <v>108</v>
      </c>
      <c r="P30" s="80" t="s">
        <v>33</v>
      </c>
      <c r="Q30" s="80" t="s">
        <v>36</v>
      </c>
      <c r="R30" s="80" t="s">
        <v>138</v>
      </c>
      <c r="S30" s="80">
        <v>3</v>
      </c>
      <c r="T30" s="80">
        <v>0</v>
      </c>
    </row>
    <row r="31" spans="1:20">
      <c r="A31" s="80" t="s">
        <v>12</v>
      </c>
      <c r="B31" s="80" t="str">
        <f>CONCATENATE(BITKOM_abgenommen__3[[#This Row],[Prozessname ]],BITKOM_abgenommen__3[[#This Row],[Kriterium]])</f>
        <v>Schriftliche KundenanfrageDigital Mindset</v>
      </c>
      <c r="C31" s="80" t="s">
        <v>97</v>
      </c>
      <c r="D31" s="80" t="s">
        <v>98</v>
      </c>
      <c r="E31" s="81">
        <v>44776</v>
      </c>
      <c r="F31" s="80" t="s">
        <v>99</v>
      </c>
      <c r="G31" s="80" t="s">
        <v>100</v>
      </c>
      <c r="H31" s="80" t="s">
        <v>101</v>
      </c>
      <c r="I31" s="80" t="s">
        <v>102</v>
      </c>
      <c r="J31" s="80" t="s">
        <v>103</v>
      </c>
      <c r="K31" s="80" t="s">
        <v>104</v>
      </c>
      <c r="L31" s="80" t="s">
        <v>105</v>
      </c>
      <c r="M31" s="80" t="s">
        <v>106</v>
      </c>
      <c r="N31" s="80" t="s">
        <v>107</v>
      </c>
      <c r="O31" s="80" t="s">
        <v>108</v>
      </c>
      <c r="P31" s="80" t="s">
        <v>33</v>
      </c>
      <c r="Q31" s="80" t="s">
        <v>36</v>
      </c>
      <c r="R31" s="80" t="s">
        <v>139</v>
      </c>
      <c r="S31" s="80">
        <v>4</v>
      </c>
      <c r="T31" s="80">
        <v>0</v>
      </c>
    </row>
    <row r="32" spans="1:20">
      <c r="A32" s="80" t="s">
        <v>12</v>
      </c>
      <c r="B32" s="80" t="str">
        <f>CONCATENATE(BITKOM_abgenommen__3[[#This Row],[Prozessname ]],BITKOM_abgenommen__3[[#This Row],[Kriterium]])</f>
        <v>Mitarbeiter gewinnenTechnologiebasis</v>
      </c>
      <c r="C32" s="80" t="s">
        <v>140</v>
      </c>
      <c r="D32" s="80" t="s">
        <v>141</v>
      </c>
      <c r="E32" s="81">
        <v>44776</v>
      </c>
      <c r="F32" s="80" t="s">
        <v>142</v>
      </c>
      <c r="G32" s="80" t="s">
        <v>143</v>
      </c>
      <c r="H32" s="80" t="s">
        <v>144</v>
      </c>
      <c r="I32" s="80" t="s">
        <v>145</v>
      </c>
      <c r="J32" s="80" t="s">
        <v>146</v>
      </c>
      <c r="K32" s="80" t="s">
        <v>104</v>
      </c>
      <c r="L32" s="80" t="s">
        <v>105</v>
      </c>
      <c r="M32" s="80" t="s">
        <v>106</v>
      </c>
      <c r="N32" s="80" t="s">
        <v>107</v>
      </c>
      <c r="O32" s="80" t="s">
        <v>108</v>
      </c>
      <c r="P32" s="80" t="s">
        <v>109</v>
      </c>
      <c r="Q32" s="80" t="s">
        <v>18</v>
      </c>
      <c r="R32" s="80" t="s">
        <v>110</v>
      </c>
      <c r="S32" s="80">
        <v>1</v>
      </c>
      <c r="T32" s="80">
        <v>0</v>
      </c>
    </row>
    <row r="33" spans="1:20">
      <c r="A33" s="80" t="s">
        <v>12</v>
      </c>
      <c r="B33" s="80" t="str">
        <f>CONCATENATE(BITKOM_abgenommen__3[[#This Row],[Prozessname ]],BITKOM_abgenommen__3[[#This Row],[Kriterium]])</f>
        <v>Mitarbeiter gewinnenTechnologiebasis</v>
      </c>
      <c r="C33" s="80" t="s">
        <v>140</v>
      </c>
      <c r="D33" s="80" t="s">
        <v>141</v>
      </c>
      <c r="E33" s="81">
        <v>44776</v>
      </c>
      <c r="F33" s="80" t="s">
        <v>142</v>
      </c>
      <c r="G33" s="80" t="s">
        <v>143</v>
      </c>
      <c r="H33" s="80" t="s">
        <v>144</v>
      </c>
      <c r="I33" s="80" t="s">
        <v>145</v>
      </c>
      <c r="J33" s="80" t="s">
        <v>146</v>
      </c>
      <c r="K33" s="80" t="s">
        <v>104</v>
      </c>
      <c r="L33" s="80" t="s">
        <v>105</v>
      </c>
      <c r="M33" s="80" t="s">
        <v>106</v>
      </c>
      <c r="N33" s="80" t="s">
        <v>107</v>
      </c>
      <c r="O33" s="80" t="s">
        <v>108</v>
      </c>
      <c r="P33" s="80" t="s">
        <v>109</v>
      </c>
      <c r="Q33" s="80" t="s">
        <v>18</v>
      </c>
      <c r="R33" s="80" t="s">
        <v>111</v>
      </c>
      <c r="S33" s="80">
        <v>1</v>
      </c>
      <c r="T33" s="80">
        <v>0</v>
      </c>
    </row>
    <row r="34" spans="1:20">
      <c r="A34" s="80" t="s">
        <v>12</v>
      </c>
      <c r="B34" s="80" t="str">
        <f>CONCATENATE(BITKOM_abgenommen__3[[#This Row],[Prozessname ]],BITKOM_abgenommen__3[[#This Row],[Kriterium]])</f>
        <v>Mitarbeiter gewinnenTools im Prozess</v>
      </c>
      <c r="C34" s="80" t="s">
        <v>140</v>
      </c>
      <c r="D34" s="80" t="s">
        <v>141</v>
      </c>
      <c r="E34" s="81">
        <v>44776</v>
      </c>
      <c r="F34" s="80" t="s">
        <v>142</v>
      </c>
      <c r="G34" s="80" t="s">
        <v>143</v>
      </c>
      <c r="H34" s="80" t="s">
        <v>144</v>
      </c>
      <c r="I34" s="80" t="s">
        <v>145</v>
      </c>
      <c r="J34" s="80" t="s">
        <v>146</v>
      </c>
      <c r="K34" s="80" t="s">
        <v>104</v>
      </c>
      <c r="L34" s="80" t="s">
        <v>105</v>
      </c>
      <c r="M34" s="80" t="s">
        <v>106</v>
      </c>
      <c r="N34" s="80" t="s">
        <v>107</v>
      </c>
      <c r="O34" s="80" t="s">
        <v>108</v>
      </c>
      <c r="P34" s="80" t="s">
        <v>109</v>
      </c>
      <c r="Q34" s="80" t="s">
        <v>19</v>
      </c>
      <c r="R34" s="80" t="s">
        <v>112</v>
      </c>
      <c r="S34" s="80">
        <v>5</v>
      </c>
      <c r="T34" s="80">
        <v>0</v>
      </c>
    </row>
    <row r="35" spans="1:20">
      <c r="A35" s="80" t="s">
        <v>12</v>
      </c>
      <c r="B35" s="80" t="str">
        <f>CONCATENATE(BITKOM_abgenommen__3[[#This Row],[Prozessname ]],BITKOM_abgenommen__3[[#This Row],[Kriterium]])</f>
        <v>Mitarbeiter gewinnenTools im Prozess</v>
      </c>
      <c r="C35" s="80" t="s">
        <v>140</v>
      </c>
      <c r="D35" s="80" t="s">
        <v>141</v>
      </c>
      <c r="E35" s="81">
        <v>44776</v>
      </c>
      <c r="F35" s="80" t="s">
        <v>142</v>
      </c>
      <c r="G35" s="80" t="s">
        <v>143</v>
      </c>
      <c r="H35" s="80" t="s">
        <v>144</v>
      </c>
      <c r="I35" s="80" t="s">
        <v>145</v>
      </c>
      <c r="J35" s="80" t="s">
        <v>146</v>
      </c>
      <c r="K35" s="80" t="s">
        <v>104</v>
      </c>
      <c r="L35" s="80" t="s">
        <v>105</v>
      </c>
      <c r="M35" s="80" t="s">
        <v>106</v>
      </c>
      <c r="N35" s="80" t="s">
        <v>107</v>
      </c>
      <c r="O35" s="80" t="s">
        <v>108</v>
      </c>
      <c r="P35" s="80" t="s">
        <v>109</v>
      </c>
      <c r="Q35" s="80" t="s">
        <v>19</v>
      </c>
      <c r="R35" s="80" t="s">
        <v>113</v>
      </c>
      <c r="S35" s="80">
        <v>5</v>
      </c>
      <c r="T35" s="80">
        <v>0</v>
      </c>
    </row>
    <row r="36" spans="1:20">
      <c r="A36" s="80" t="s">
        <v>12</v>
      </c>
      <c r="B36" s="80" t="str">
        <f>CONCATENATE(BITKOM_abgenommen__3[[#This Row],[Prozessname ]],BITKOM_abgenommen__3[[#This Row],[Kriterium]])</f>
        <v>Mitarbeiter gewinnenSystemintegration</v>
      </c>
      <c r="C36" s="80" t="s">
        <v>140</v>
      </c>
      <c r="D36" s="80" t="s">
        <v>141</v>
      </c>
      <c r="E36" s="81">
        <v>44776</v>
      </c>
      <c r="F36" s="80" t="s">
        <v>142</v>
      </c>
      <c r="G36" s="80" t="s">
        <v>143</v>
      </c>
      <c r="H36" s="80" t="s">
        <v>144</v>
      </c>
      <c r="I36" s="80" t="s">
        <v>145</v>
      </c>
      <c r="J36" s="80" t="s">
        <v>146</v>
      </c>
      <c r="K36" s="80" t="s">
        <v>104</v>
      </c>
      <c r="L36" s="80" t="s">
        <v>105</v>
      </c>
      <c r="M36" s="80" t="s">
        <v>106</v>
      </c>
      <c r="N36" s="80" t="s">
        <v>107</v>
      </c>
      <c r="O36" s="80" t="s">
        <v>108</v>
      </c>
      <c r="P36" s="80" t="s">
        <v>109</v>
      </c>
      <c r="Q36" s="80" t="s">
        <v>20</v>
      </c>
      <c r="R36" s="80" t="s">
        <v>114</v>
      </c>
      <c r="S36" s="80">
        <v>5</v>
      </c>
      <c r="T36" s="80">
        <v>0</v>
      </c>
    </row>
    <row r="37" spans="1:20">
      <c r="A37" s="80" t="s">
        <v>12</v>
      </c>
      <c r="B37" s="80" t="str">
        <f>CONCATENATE(BITKOM_abgenommen__3[[#This Row],[Prozessname ]],BITKOM_abgenommen__3[[#This Row],[Kriterium]])</f>
        <v>Mitarbeiter gewinnenSystemintegration</v>
      </c>
      <c r="C37" s="80" t="s">
        <v>140</v>
      </c>
      <c r="D37" s="80" t="s">
        <v>141</v>
      </c>
      <c r="E37" s="81">
        <v>44776</v>
      </c>
      <c r="F37" s="80" t="s">
        <v>142</v>
      </c>
      <c r="G37" s="80" t="s">
        <v>143</v>
      </c>
      <c r="H37" s="80" t="s">
        <v>144</v>
      </c>
      <c r="I37" s="80" t="s">
        <v>145</v>
      </c>
      <c r="J37" s="80" t="s">
        <v>146</v>
      </c>
      <c r="K37" s="80" t="s">
        <v>104</v>
      </c>
      <c r="L37" s="80" t="s">
        <v>105</v>
      </c>
      <c r="M37" s="80" t="s">
        <v>106</v>
      </c>
      <c r="N37" s="80" t="s">
        <v>107</v>
      </c>
      <c r="O37" s="80" t="s">
        <v>108</v>
      </c>
      <c r="P37" s="80" t="s">
        <v>109</v>
      </c>
      <c r="Q37" s="80" t="s">
        <v>20</v>
      </c>
      <c r="R37" s="80" t="s">
        <v>115</v>
      </c>
      <c r="S37" s="80">
        <v>5</v>
      </c>
      <c r="T37" s="80">
        <v>0</v>
      </c>
    </row>
    <row r="38" spans="1:20">
      <c r="A38" s="80" t="s">
        <v>12</v>
      </c>
      <c r="B38" s="80" t="str">
        <f>CONCATENATE(BITKOM_abgenommen__3[[#This Row],[Prozessname ]],BITKOM_abgenommen__3[[#This Row],[Kriterium]])</f>
        <v>Mitarbeiter gewinnenDatenerhebung</v>
      </c>
      <c r="C38" s="80" t="s">
        <v>140</v>
      </c>
      <c r="D38" s="80" t="s">
        <v>141</v>
      </c>
      <c r="E38" s="81">
        <v>44776</v>
      </c>
      <c r="F38" s="80" t="s">
        <v>142</v>
      </c>
      <c r="G38" s="80" t="s">
        <v>143</v>
      </c>
      <c r="H38" s="80" t="s">
        <v>144</v>
      </c>
      <c r="I38" s="80" t="s">
        <v>145</v>
      </c>
      <c r="J38" s="80" t="s">
        <v>146</v>
      </c>
      <c r="K38" s="80" t="s">
        <v>104</v>
      </c>
      <c r="L38" s="80" t="s">
        <v>105</v>
      </c>
      <c r="M38" s="80" t="s">
        <v>106</v>
      </c>
      <c r="N38" s="80" t="s">
        <v>107</v>
      </c>
      <c r="O38" s="80" t="s">
        <v>108</v>
      </c>
      <c r="P38" s="80" t="s">
        <v>21</v>
      </c>
      <c r="Q38" s="80" t="s">
        <v>22</v>
      </c>
      <c r="R38" s="80" t="s">
        <v>116</v>
      </c>
      <c r="S38" s="80">
        <v>5</v>
      </c>
      <c r="T38" s="80">
        <v>0</v>
      </c>
    </row>
    <row r="39" spans="1:20">
      <c r="A39" s="80" t="s">
        <v>12</v>
      </c>
      <c r="B39" s="80" t="str">
        <f>CONCATENATE(BITKOM_abgenommen__3[[#This Row],[Prozessname ]],BITKOM_abgenommen__3[[#This Row],[Kriterium]])</f>
        <v>Mitarbeiter gewinnenDatenerhebung</v>
      </c>
      <c r="C39" s="80" t="s">
        <v>140</v>
      </c>
      <c r="D39" s="80" t="s">
        <v>141</v>
      </c>
      <c r="E39" s="81">
        <v>44776</v>
      </c>
      <c r="F39" s="80" t="s">
        <v>142</v>
      </c>
      <c r="G39" s="80" t="s">
        <v>143</v>
      </c>
      <c r="H39" s="80" t="s">
        <v>144</v>
      </c>
      <c r="I39" s="80" t="s">
        <v>145</v>
      </c>
      <c r="J39" s="80" t="s">
        <v>146</v>
      </c>
      <c r="K39" s="80" t="s">
        <v>104</v>
      </c>
      <c r="L39" s="80" t="s">
        <v>105</v>
      </c>
      <c r="M39" s="80" t="s">
        <v>106</v>
      </c>
      <c r="N39" s="80" t="s">
        <v>107</v>
      </c>
      <c r="O39" s="80" t="s">
        <v>108</v>
      </c>
      <c r="P39" s="80" t="s">
        <v>21</v>
      </c>
      <c r="Q39" s="80" t="s">
        <v>22</v>
      </c>
      <c r="R39" s="80" t="s">
        <v>117</v>
      </c>
      <c r="S39" s="80">
        <v>5</v>
      </c>
      <c r="T39" s="80">
        <v>0</v>
      </c>
    </row>
    <row r="40" spans="1:20">
      <c r="A40" s="80" t="s">
        <v>12</v>
      </c>
      <c r="B40" s="80" t="str">
        <f>CONCATENATE(BITKOM_abgenommen__3[[#This Row],[Prozessname ]],BITKOM_abgenommen__3[[#This Row],[Kriterium]])</f>
        <v>Mitarbeiter gewinnenDatenbereitstellung</v>
      </c>
      <c r="C40" s="80" t="s">
        <v>140</v>
      </c>
      <c r="D40" s="80" t="s">
        <v>141</v>
      </c>
      <c r="E40" s="81">
        <v>44776</v>
      </c>
      <c r="F40" s="80" t="s">
        <v>142</v>
      </c>
      <c r="G40" s="80" t="s">
        <v>143</v>
      </c>
      <c r="H40" s="80" t="s">
        <v>144</v>
      </c>
      <c r="I40" s="80" t="s">
        <v>145</v>
      </c>
      <c r="J40" s="80" t="s">
        <v>146</v>
      </c>
      <c r="K40" s="80" t="s">
        <v>104</v>
      </c>
      <c r="L40" s="80" t="s">
        <v>105</v>
      </c>
      <c r="M40" s="80" t="s">
        <v>106</v>
      </c>
      <c r="N40" s="80" t="s">
        <v>107</v>
      </c>
      <c r="O40" s="80" t="s">
        <v>108</v>
      </c>
      <c r="P40" s="80" t="s">
        <v>21</v>
      </c>
      <c r="Q40" s="80" t="s">
        <v>23</v>
      </c>
      <c r="R40" s="80" t="s">
        <v>118</v>
      </c>
      <c r="S40" s="80">
        <v>5</v>
      </c>
      <c r="T40" s="80">
        <v>0</v>
      </c>
    </row>
    <row r="41" spans="1:20">
      <c r="A41" s="80" t="s">
        <v>12</v>
      </c>
      <c r="B41" s="80" t="str">
        <f>CONCATENATE(BITKOM_abgenommen__3[[#This Row],[Prozessname ]],BITKOM_abgenommen__3[[#This Row],[Kriterium]])</f>
        <v>Mitarbeiter gewinnenDatenbereitstellung</v>
      </c>
      <c r="C41" s="80" t="s">
        <v>140</v>
      </c>
      <c r="D41" s="80" t="s">
        <v>141</v>
      </c>
      <c r="E41" s="81">
        <v>44776</v>
      </c>
      <c r="F41" s="80" t="s">
        <v>142</v>
      </c>
      <c r="G41" s="80" t="s">
        <v>143</v>
      </c>
      <c r="H41" s="80" t="s">
        <v>144</v>
      </c>
      <c r="I41" s="80" t="s">
        <v>145</v>
      </c>
      <c r="J41" s="80" t="s">
        <v>146</v>
      </c>
      <c r="K41" s="80" t="s">
        <v>104</v>
      </c>
      <c r="L41" s="80" t="s">
        <v>105</v>
      </c>
      <c r="M41" s="80" t="s">
        <v>106</v>
      </c>
      <c r="N41" s="80" t="s">
        <v>107</v>
      </c>
      <c r="O41" s="80" t="s">
        <v>108</v>
      </c>
      <c r="P41" s="80" t="s">
        <v>21</v>
      </c>
      <c r="Q41" s="80" t="s">
        <v>23</v>
      </c>
      <c r="R41" s="80" t="s">
        <v>119</v>
      </c>
      <c r="S41" s="80">
        <v>5</v>
      </c>
      <c r="T41" s="80">
        <v>0</v>
      </c>
    </row>
    <row r="42" spans="1:20">
      <c r="A42" s="80" t="s">
        <v>12</v>
      </c>
      <c r="B42" s="80" t="str">
        <f>CONCATENATE(BITKOM_abgenommen__3[[#This Row],[Prozessname ]],BITKOM_abgenommen__3[[#This Row],[Kriterium]])</f>
        <v>Mitarbeiter gewinnenDatenverwendung</v>
      </c>
      <c r="C42" s="80" t="s">
        <v>140</v>
      </c>
      <c r="D42" s="80" t="s">
        <v>141</v>
      </c>
      <c r="E42" s="81">
        <v>44776</v>
      </c>
      <c r="F42" s="80" t="s">
        <v>142</v>
      </c>
      <c r="G42" s="80" t="s">
        <v>143</v>
      </c>
      <c r="H42" s="80" t="s">
        <v>144</v>
      </c>
      <c r="I42" s="80" t="s">
        <v>145</v>
      </c>
      <c r="J42" s="80" t="s">
        <v>146</v>
      </c>
      <c r="K42" s="80" t="s">
        <v>104</v>
      </c>
      <c r="L42" s="80" t="s">
        <v>105</v>
      </c>
      <c r="M42" s="80" t="s">
        <v>106</v>
      </c>
      <c r="N42" s="80" t="s">
        <v>107</v>
      </c>
      <c r="O42" s="80" t="s">
        <v>108</v>
      </c>
      <c r="P42" s="80" t="s">
        <v>21</v>
      </c>
      <c r="Q42" s="80" t="s">
        <v>24</v>
      </c>
      <c r="R42" s="80" t="s">
        <v>120</v>
      </c>
      <c r="S42" s="80">
        <v>4</v>
      </c>
      <c r="T42" s="80">
        <v>0</v>
      </c>
    </row>
    <row r="43" spans="1:20">
      <c r="A43" s="80" t="s">
        <v>12</v>
      </c>
      <c r="B43" s="80" t="str">
        <f>CONCATENATE(BITKOM_abgenommen__3[[#This Row],[Prozessname ]],BITKOM_abgenommen__3[[#This Row],[Kriterium]])</f>
        <v>Mitarbeiter gewinnenDatenverwendung</v>
      </c>
      <c r="C43" s="80" t="s">
        <v>140</v>
      </c>
      <c r="D43" s="80" t="s">
        <v>141</v>
      </c>
      <c r="E43" s="81">
        <v>44776</v>
      </c>
      <c r="F43" s="80" t="s">
        <v>142</v>
      </c>
      <c r="G43" s="80" t="s">
        <v>143</v>
      </c>
      <c r="H43" s="80" t="s">
        <v>144</v>
      </c>
      <c r="I43" s="80" t="s">
        <v>145</v>
      </c>
      <c r="J43" s="80" t="s">
        <v>146</v>
      </c>
      <c r="K43" s="80" t="s">
        <v>104</v>
      </c>
      <c r="L43" s="80" t="s">
        <v>105</v>
      </c>
      <c r="M43" s="80" t="s">
        <v>106</v>
      </c>
      <c r="N43" s="80" t="s">
        <v>107</v>
      </c>
      <c r="O43" s="80" t="s">
        <v>108</v>
      </c>
      <c r="P43" s="80" t="s">
        <v>21</v>
      </c>
      <c r="Q43" s="80" t="s">
        <v>24</v>
      </c>
      <c r="R43" s="80" t="s">
        <v>121</v>
      </c>
      <c r="S43" s="80">
        <v>1</v>
      </c>
      <c r="T43" s="80">
        <v>0</v>
      </c>
    </row>
    <row r="44" spans="1:20">
      <c r="A44" s="80" t="s">
        <v>12</v>
      </c>
      <c r="B44" s="80" t="str">
        <f>CONCATENATE(BITKOM_abgenommen__3[[#This Row],[Prozessname ]],BITKOM_abgenommen__3[[#This Row],[Kriterium]])</f>
        <v>Mitarbeiter gewinnenBeschreibung</v>
      </c>
      <c r="C44" s="80" t="s">
        <v>140</v>
      </c>
      <c r="D44" s="80" t="s">
        <v>141</v>
      </c>
      <c r="E44" s="81">
        <v>44776</v>
      </c>
      <c r="F44" s="80" t="s">
        <v>142</v>
      </c>
      <c r="G44" s="80" t="s">
        <v>143</v>
      </c>
      <c r="H44" s="80" t="s">
        <v>144</v>
      </c>
      <c r="I44" s="80" t="s">
        <v>145</v>
      </c>
      <c r="J44" s="80" t="s">
        <v>146</v>
      </c>
      <c r="K44" s="80" t="s">
        <v>104</v>
      </c>
      <c r="L44" s="80" t="s">
        <v>105</v>
      </c>
      <c r="M44" s="80" t="s">
        <v>106</v>
      </c>
      <c r="N44" s="80" t="s">
        <v>107</v>
      </c>
      <c r="O44" s="80" t="s">
        <v>108</v>
      </c>
      <c r="P44" s="80" t="s">
        <v>25</v>
      </c>
      <c r="Q44" s="80" t="s">
        <v>26</v>
      </c>
      <c r="R44" s="80" t="s">
        <v>122</v>
      </c>
      <c r="S44" s="80">
        <v>1</v>
      </c>
      <c r="T44" s="80">
        <v>0</v>
      </c>
    </row>
    <row r="45" spans="1:20">
      <c r="A45" s="80" t="s">
        <v>12</v>
      </c>
      <c r="B45" s="80" t="str">
        <f>CONCATENATE(BITKOM_abgenommen__3[[#This Row],[Prozessname ]],BITKOM_abgenommen__3[[#This Row],[Kriterium]])</f>
        <v>Mitarbeiter gewinnenBeschreibung</v>
      </c>
      <c r="C45" s="80" t="s">
        <v>140</v>
      </c>
      <c r="D45" s="80" t="s">
        <v>141</v>
      </c>
      <c r="E45" s="81">
        <v>44776</v>
      </c>
      <c r="F45" s="80" t="s">
        <v>142</v>
      </c>
      <c r="G45" s="80" t="s">
        <v>143</v>
      </c>
      <c r="H45" s="80" t="s">
        <v>144</v>
      </c>
      <c r="I45" s="80" t="s">
        <v>145</v>
      </c>
      <c r="J45" s="80" t="s">
        <v>146</v>
      </c>
      <c r="K45" s="80" t="s">
        <v>104</v>
      </c>
      <c r="L45" s="80" t="s">
        <v>105</v>
      </c>
      <c r="M45" s="80" t="s">
        <v>106</v>
      </c>
      <c r="N45" s="80" t="s">
        <v>107</v>
      </c>
      <c r="O45" s="80" t="s">
        <v>108</v>
      </c>
      <c r="P45" s="80" t="s">
        <v>25</v>
      </c>
      <c r="Q45" s="80" t="s">
        <v>26</v>
      </c>
      <c r="R45" s="80" t="s">
        <v>123</v>
      </c>
      <c r="S45" s="80">
        <v>3</v>
      </c>
      <c r="T45" s="80">
        <v>0</v>
      </c>
    </row>
    <row r="46" spans="1:20">
      <c r="A46" s="80" t="s">
        <v>12</v>
      </c>
      <c r="B46" s="80" t="str">
        <f>CONCATENATE(BITKOM_abgenommen__3[[#This Row],[Prozessname ]],BITKOM_abgenommen__3[[#This Row],[Kriterium]])</f>
        <v>Mitarbeiter gewinnenAusführung</v>
      </c>
      <c r="C46" s="80" t="s">
        <v>140</v>
      </c>
      <c r="D46" s="80" t="s">
        <v>141</v>
      </c>
      <c r="E46" s="81">
        <v>44776</v>
      </c>
      <c r="F46" s="80" t="s">
        <v>142</v>
      </c>
      <c r="G46" s="80" t="s">
        <v>143</v>
      </c>
      <c r="H46" s="80" t="s">
        <v>144</v>
      </c>
      <c r="I46" s="80" t="s">
        <v>145</v>
      </c>
      <c r="J46" s="80" t="s">
        <v>146</v>
      </c>
      <c r="K46" s="80" t="s">
        <v>104</v>
      </c>
      <c r="L46" s="80" t="s">
        <v>105</v>
      </c>
      <c r="M46" s="80" t="s">
        <v>106</v>
      </c>
      <c r="N46" s="80" t="s">
        <v>107</v>
      </c>
      <c r="O46" s="80" t="s">
        <v>108</v>
      </c>
      <c r="P46" s="80" t="s">
        <v>25</v>
      </c>
      <c r="Q46" s="80" t="s">
        <v>27</v>
      </c>
      <c r="R46" s="80" t="s">
        <v>124</v>
      </c>
      <c r="S46" s="80">
        <v>5</v>
      </c>
      <c r="T46" s="80">
        <v>0</v>
      </c>
    </row>
    <row r="47" spans="1:20">
      <c r="A47" s="80" t="s">
        <v>12</v>
      </c>
      <c r="B47" s="80" t="str">
        <f>CONCATENATE(BITKOM_abgenommen__3[[#This Row],[Prozessname ]],BITKOM_abgenommen__3[[#This Row],[Kriterium]])</f>
        <v>Mitarbeiter gewinnenAusführung</v>
      </c>
      <c r="C47" s="80" t="s">
        <v>140</v>
      </c>
      <c r="D47" s="80" t="s">
        <v>141</v>
      </c>
      <c r="E47" s="81">
        <v>44776</v>
      </c>
      <c r="F47" s="80" t="s">
        <v>142</v>
      </c>
      <c r="G47" s="80" t="s">
        <v>143</v>
      </c>
      <c r="H47" s="80" t="s">
        <v>144</v>
      </c>
      <c r="I47" s="80" t="s">
        <v>145</v>
      </c>
      <c r="J47" s="80" t="s">
        <v>146</v>
      </c>
      <c r="K47" s="80" t="s">
        <v>104</v>
      </c>
      <c r="L47" s="80" t="s">
        <v>105</v>
      </c>
      <c r="M47" s="80" t="s">
        <v>106</v>
      </c>
      <c r="N47" s="80" t="s">
        <v>107</v>
      </c>
      <c r="O47" s="80" t="s">
        <v>108</v>
      </c>
      <c r="P47" s="80" t="s">
        <v>25</v>
      </c>
      <c r="Q47" s="80" t="s">
        <v>27</v>
      </c>
      <c r="R47" s="80" t="s">
        <v>125</v>
      </c>
      <c r="S47" s="80">
        <v>4</v>
      </c>
      <c r="T47" s="80">
        <v>0</v>
      </c>
    </row>
    <row r="48" spans="1:20">
      <c r="A48" s="80" t="s">
        <v>12</v>
      </c>
      <c r="B48" s="80" t="str">
        <f>CONCATENATE(BITKOM_abgenommen__3[[#This Row],[Prozessname ]],BITKOM_abgenommen__3[[#This Row],[Kriterium]])</f>
        <v>Mitarbeiter gewinnenCompliance</v>
      </c>
      <c r="C48" s="80" t="s">
        <v>140</v>
      </c>
      <c r="D48" s="80" t="s">
        <v>141</v>
      </c>
      <c r="E48" s="81">
        <v>44776</v>
      </c>
      <c r="F48" s="80" t="s">
        <v>142</v>
      </c>
      <c r="G48" s="80" t="s">
        <v>143</v>
      </c>
      <c r="H48" s="80" t="s">
        <v>144</v>
      </c>
      <c r="I48" s="80" t="s">
        <v>145</v>
      </c>
      <c r="J48" s="80" t="s">
        <v>146</v>
      </c>
      <c r="K48" s="80" t="s">
        <v>104</v>
      </c>
      <c r="L48" s="80" t="s">
        <v>105</v>
      </c>
      <c r="M48" s="80" t="s">
        <v>106</v>
      </c>
      <c r="N48" s="80" t="s">
        <v>107</v>
      </c>
      <c r="O48" s="80" t="s">
        <v>108</v>
      </c>
      <c r="P48" s="80" t="s">
        <v>25</v>
      </c>
      <c r="Q48" s="80" t="s">
        <v>28</v>
      </c>
      <c r="R48" s="80" t="s">
        <v>126</v>
      </c>
      <c r="S48" s="80">
        <v>3</v>
      </c>
      <c r="T48" s="80">
        <v>0</v>
      </c>
    </row>
    <row r="49" spans="1:20">
      <c r="A49" s="80" t="s">
        <v>12</v>
      </c>
      <c r="B49" s="80" t="str">
        <f>CONCATENATE(BITKOM_abgenommen__3[[#This Row],[Prozessname ]],BITKOM_abgenommen__3[[#This Row],[Kriterium]])</f>
        <v>Mitarbeiter gewinnenCompliance</v>
      </c>
      <c r="C49" s="80" t="s">
        <v>140</v>
      </c>
      <c r="D49" s="80" t="s">
        <v>141</v>
      </c>
      <c r="E49" s="81">
        <v>44776</v>
      </c>
      <c r="F49" s="80" t="s">
        <v>142</v>
      </c>
      <c r="G49" s="80" t="s">
        <v>143</v>
      </c>
      <c r="H49" s="80" t="s">
        <v>144</v>
      </c>
      <c r="I49" s="80" t="s">
        <v>145</v>
      </c>
      <c r="J49" s="80" t="s">
        <v>146</v>
      </c>
      <c r="K49" s="80" t="s">
        <v>104</v>
      </c>
      <c r="L49" s="80" t="s">
        <v>105</v>
      </c>
      <c r="M49" s="80" t="s">
        <v>106</v>
      </c>
      <c r="N49" s="80" t="s">
        <v>107</v>
      </c>
      <c r="O49" s="80" t="s">
        <v>108</v>
      </c>
      <c r="P49" s="80" t="s">
        <v>25</v>
      </c>
      <c r="Q49" s="80" t="s">
        <v>28</v>
      </c>
      <c r="R49" s="80" t="s">
        <v>127</v>
      </c>
      <c r="S49" s="80">
        <v>1</v>
      </c>
      <c r="T49" s="80">
        <v>0</v>
      </c>
    </row>
    <row r="50" spans="1:20">
      <c r="A50" s="80" t="s">
        <v>12</v>
      </c>
      <c r="B50" s="80" t="str">
        <f>CONCATENATE(BITKOM_abgenommen__3[[#This Row],[Prozessname ]],BITKOM_abgenommen__3[[#This Row],[Kriterium]])</f>
        <v>Mitarbeiter gewinnenZentrierung</v>
      </c>
      <c r="C50" s="80" t="s">
        <v>140</v>
      </c>
      <c r="D50" s="80" t="s">
        <v>141</v>
      </c>
      <c r="E50" s="81">
        <v>44776</v>
      </c>
      <c r="F50" s="80" t="s">
        <v>142</v>
      </c>
      <c r="G50" s="80" t="s">
        <v>143</v>
      </c>
      <c r="H50" s="80" t="s">
        <v>144</v>
      </c>
      <c r="I50" s="80" t="s">
        <v>145</v>
      </c>
      <c r="J50" s="80" t="s">
        <v>146</v>
      </c>
      <c r="K50" s="80" t="s">
        <v>104</v>
      </c>
      <c r="L50" s="80" t="s">
        <v>105</v>
      </c>
      <c r="M50" s="80" t="s">
        <v>106</v>
      </c>
      <c r="N50" s="80" t="s">
        <v>107</v>
      </c>
      <c r="O50" s="80" t="s">
        <v>108</v>
      </c>
      <c r="P50" s="80" t="s">
        <v>60</v>
      </c>
      <c r="Q50" s="80" t="s">
        <v>30</v>
      </c>
      <c r="R50" s="80" t="s">
        <v>128</v>
      </c>
      <c r="S50" s="80">
        <v>4</v>
      </c>
      <c r="T50" s="80">
        <v>0</v>
      </c>
    </row>
    <row r="51" spans="1:20">
      <c r="A51" s="80" t="s">
        <v>12</v>
      </c>
      <c r="B51" s="80" t="str">
        <f>CONCATENATE(BITKOM_abgenommen__3[[#This Row],[Prozessname ]],BITKOM_abgenommen__3[[#This Row],[Kriterium]])</f>
        <v>Mitarbeiter gewinnenZentrierung</v>
      </c>
      <c r="C51" s="80" t="s">
        <v>140</v>
      </c>
      <c r="D51" s="80" t="s">
        <v>141</v>
      </c>
      <c r="E51" s="81">
        <v>44776</v>
      </c>
      <c r="F51" s="80" t="s">
        <v>142</v>
      </c>
      <c r="G51" s="80" t="s">
        <v>143</v>
      </c>
      <c r="H51" s="80" t="s">
        <v>144</v>
      </c>
      <c r="I51" s="80" t="s">
        <v>145</v>
      </c>
      <c r="J51" s="80" t="s">
        <v>146</v>
      </c>
      <c r="K51" s="80" t="s">
        <v>104</v>
      </c>
      <c r="L51" s="80" t="s">
        <v>105</v>
      </c>
      <c r="M51" s="80" t="s">
        <v>106</v>
      </c>
      <c r="N51" s="80" t="s">
        <v>107</v>
      </c>
      <c r="O51" s="80" t="s">
        <v>108</v>
      </c>
      <c r="P51" s="80" t="s">
        <v>60</v>
      </c>
      <c r="Q51" s="80" t="s">
        <v>30</v>
      </c>
      <c r="R51" s="80" t="s">
        <v>129</v>
      </c>
      <c r="S51" s="80">
        <v>5</v>
      </c>
      <c r="T51" s="80">
        <v>0</v>
      </c>
    </row>
    <row r="52" spans="1:20">
      <c r="A52" s="80" t="s">
        <v>12</v>
      </c>
      <c r="B52" s="80" t="str">
        <f>CONCATENATE(BITKOM_abgenommen__3[[#This Row],[Prozessname ]],BITKOM_abgenommen__3[[#This Row],[Kriterium]])</f>
        <v>Mitarbeiter gewinnenNutzen</v>
      </c>
      <c r="C52" s="80" t="s">
        <v>140</v>
      </c>
      <c r="D52" s="80" t="s">
        <v>141</v>
      </c>
      <c r="E52" s="81">
        <v>44776</v>
      </c>
      <c r="F52" s="80" t="s">
        <v>142</v>
      </c>
      <c r="G52" s="80" t="s">
        <v>143</v>
      </c>
      <c r="H52" s="80" t="s">
        <v>144</v>
      </c>
      <c r="I52" s="80" t="s">
        <v>145</v>
      </c>
      <c r="J52" s="80" t="s">
        <v>146</v>
      </c>
      <c r="K52" s="80" t="s">
        <v>104</v>
      </c>
      <c r="L52" s="80" t="s">
        <v>105</v>
      </c>
      <c r="M52" s="80" t="s">
        <v>106</v>
      </c>
      <c r="N52" s="80" t="s">
        <v>107</v>
      </c>
      <c r="O52" s="80" t="s">
        <v>108</v>
      </c>
      <c r="P52" s="80" t="s">
        <v>60</v>
      </c>
      <c r="Q52" s="80" t="s">
        <v>31</v>
      </c>
      <c r="R52" s="80" t="s">
        <v>130</v>
      </c>
      <c r="S52" s="80">
        <v>1</v>
      </c>
      <c r="T52" s="80">
        <v>0</v>
      </c>
    </row>
    <row r="53" spans="1:20">
      <c r="A53" s="80" t="s">
        <v>12</v>
      </c>
      <c r="B53" s="80" t="str">
        <f>CONCATENATE(BITKOM_abgenommen__3[[#This Row],[Prozessname ]],BITKOM_abgenommen__3[[#This Row],[Kriterium]])</f>
        <v>Mitarbeiter gewinnenNutzen</v>
      </c>
      <c r="C53" s="80" t="s">
        <v>140</v>
      </c>
      <c r="D53" s="80" t="s">
        <v>141</v>
      </c>
      <c r="E53" s="81">
        <v>44776</v>
      </c>
      <c r="F53" s="80" t="s">
        <v>142</v>
      </c>
      <c r="G53" s="80" t="s">
        <v>143</v>
      </c>
      <c r="H53" s="80" t="s">
        <v>144</v>
      </c>
      <c r="I53" s="80" t="s">
        <v>145</v>
      </c>
      <c r="J53" s="80" t="s">
        <v>146</v>
      </c>
      <c r="K53" s="80" t="s">
        <v>104</v>
      </c>
      <c r="L53" s="80" t="s">
        <v>105</v>
      </c>
      <c r="M53" s="80" t="s">
        <v>106</v>
      </c>
      <c r="N53" s="80" t="s">
        <v>107</v>
      </c>
      <c r="O53" s="80" t="s">
        <v>108</v>
      </c>
      <c r="P53" s="80" t="s">
        <v>60</v>
      </c>
      <c r="Q53" s="80" t="s">
        <v>31</v>
      </c>
      <c r="R53" s="80" t="s">
        <v>131</v>
      </c>
      <c r="S53" s="80">
        <v>2</v>
      </c>
      <c r="T53" s="80">
        <v>0</v>
      </c>
    </row>
    <row r="54" spans="1:20">
      <c r="A54" s="80" t="s">
        <v>12</v>
      </c>
      <c r="B54" s="80" t="str">
        <f>CONCATENATE(BITKOM_abgenommen__3[[#This Row],[Prozessname ]],BITKOM_abgenommen__3[[#This Row],[Kriterium]])</f>
        <v>Mitarbeiter gewinnenPartizipation</v>
      </c>
      <c r="C54" s="80" t="s">
        <v>140</v>
      </c>
      <c r="D54" s="80" t="s">
        <v>141</v>
      </c>
      <c r="E54" s="81">
        <v>44776</v>
      </c>
      <c r="F54" s="80" t="s">
        <v>142</v>
      </c>
      <c r="G54" s="80" t="s">
        <v>143</v>
      </c>
      <c r="H54" s="80" t="s">
        <v>144</v>
      </c>
      <c r="I54" s="80" t="s">
        <v>145</v>
      </c>
      <c r="J54" s="80" t="s">
        <v>146</v>
      </c>
      <c r="K54" s="80" t="s">
        <v>104</v>
      </c>
      <c r="L54" s="80" t="s">
        <v>105</v>
      </c>
      <c r="M54" s="80" t="s">
        <v>106</v>
      </c>
      <c r="N54" s="80" t="s">
        <v>107</v>
      </c>
      <c r="O54" s="80" t="s">
        <v>108</v>
      </c>
      <c r="P54" s="80" t="s">
        <v>60</v>
      </c>
      <c r="Q54" s="80" t="s">
        <v>32</v>
      </c>
      <c r="R54" s="80" t="s">
        <v>132</v>
      </c>
      <c r="S54" s="80">
        <v>3</v>
      </c>
      <c r="T54" s="80">
        <v>0</v>
      </c>
    </row>
    <row r="55" spans="1:20">
      <c r="A55" s="80" t="s">
        <v>12</v>
      </c>
      <c r="B55" s="80" t="str">
        <f>CONCATENATE(BITKOM_abgenommen__3[[#This Row],[Prozessname ]],BITKOM_abgenommen__3[[#This Row],[Kriterium]])</f>
        <v>Mitarbeiter gewinnenPartizipation</v>
      </c>
      <c r="C55" s="80" t="s">
        <v>140</v>
      </c>
      <c r="D55" s="80" t="s">
        <v>141</v>
      </c>
      <c r="E55" s="81">
        <v>44776</v>
      </c>
      <c r="F55" s="80" t="s">
        <v>142</v>
      </c>
      <c r="G55" s="80" t="s">
        <v>143</v>
      </c>
      <c r="H55" s="80" t="s">
        <v>144</v>
      </c>
      <c r="I55" s="80" t="s">
        <v>145</v>
      </c>
      <c r="J55" s="80" t="s">
        <v>146</v>
      </c>
      <c r="K55" s="80" t="s">
        <v>104</v>
      </c>
      <c r="L55" s="80" t="s">
        <v>105</v>
      </c>
      <c r="M55" s="80" t="s">
        <v>106</v>
      </c>
      <c r="N55" s="80" t="s">
        <v>107</v>
      </c>
      <c r="O55" s="80" t="s">
        <v>108</v>
      </c>
      <c r="P55" s="80" t="s">
        <v>60</v>
      </c>
      <c r="Q55" s="80" t="s">
        <v>32</v>
      </c>
      <c r="R55" s="80" t="s">
        <v>133</v>
      </c>
      <c r="S55" s="80">
        <v>4</v>
      </c>
      <c r="T55" s="80">
        <v>0</v>
      </c>
    </row>
    <row r="56" spans="1:20">
      <c r="A56" s="80" t="s">
        <v>12</v>
      </c>
      <c r="B56" s="80" t="str">
        <f>CONCATENATE(BITKOM_abgenommen__3[[#This Row],[Prozessname ]],BITKOM_abgenommen__3[[#This Row],[Kriterium]])</f>
        <v>Mitarbeiter gewinnenDigital Skills</v>
      </c>
      <c r="C56" s="80" t="s">
        <v>140</v>
      </c>
      <c r="D56" s="80" t="s">
        <v>141</v>
      </c>
      <c r="E56" s="81">
        <v>44776</v>
      </c>
      <c r="F56" s="80" t="s">
        <v>142</v>
      </c>
      <c r="G56" s="80" t="s">
        <v>143</v>
      </c>
      <c r="H56" s="80" t="s">
        <v>144</v>
      </c>
      <c r="I56" s="80" t="s">
        <v>145</v>
      </c>
      <c r="J56" s="80" t="s">
        <v>146</v>
      </c>
      <c r="K56" s="80" t="s">
        <v>104</v>
      </c>
      <c r="L56" s="80" t="s">
        <v>105</v>
      </c>
      <c r="M56" s="80" t="s">
        <v>106</v>
      </c>
      <c r="N56" s="80" t="s">
        <v>107</v>
      </c>
      <c r="O56" s="80" t="s">
        <v>108</v>
      </c>
      <c r="P56" s="80" t="s">
        <v>33</v>
      </c>
      <c r="Q56" s="80" t="s">
        <v>34</v>
      </c>
      <c r="R56" s="80" t="s">
        <v>134</v>
      </c>
      <c r="S56" s="80">
        <v>4</v>
      </c>
      <c r="T56" s="80">
        <v>0</v>
      </c>
    </row>
    <row r="57" spans="1:20">
      <c r="A57" s="80" t="s">
        <v>12</v>
      </c>
      <c r="B57" s="80" t="str">
        <f>CONCATENATE(BITKOM_abgenommen__3[[#This Row],[Prozessname ]],BITKOM_abgenommen__3[[#This Row],[Kriterium]])</f>
        <v>Mitarbeiter gewinnenDigital Skills</v>
      </c>
      <c r="C57" s="80" t="s">
        <v>140</v>
      </c>
      <c r="D57" s="80" t="s">
        <v>141</v>
      </c>
      <c r="E57" s="81">
        <v>44776</v>
      </c>
      <c r="F57" s="80" t="s">
        <v>142</v>
      </c>
      <c r="G57" s="80" t="s">
        <v>143</v>
      </c>
      <c r="H57" s="80" t="s">
        <v>144</v>
      </c>
      <c r="I57" s="80" t="s">
        <v>145</v>
      </c>
      <c r="J57" s="80" t="s">
        <v>146</v>
      </c>
      <c r="K57" s="80" t="s">
        <v>104</v>
      </c>
      <c r="L57" s="80" t="s">
        <v>105</v>
      </c>
      <c r="M57" s="80" t="s">
        <v>106</v>
      </c>
      <c r="N57" s="80" t="s">
        <v>107</v>
      </c>
      <c r="O57" s="80" t="s">
        <v>108</v>
      </c>
      <c r="P57" s="80" t="s">
        <v>33</v>
      </c>
      <c r="Q57" s="80" t="s">
        <v>34</v>
      </c>
      <c r="R57" s="80" t="s">
        <v>135</v>
      </c>
      <c r="S57" s="80">
        <v>5</v>
      </c>
      <c r="T57" s="80">
        <v>0</v>
      </c>
    </row>
    <row r="58" spans="1:20">
      <c r="A58" s="80" t="s">
        <v>12</v>
      </c>
      <c r="B58" s="80" t="str">
        <f>CONCATENATE(BITKOM_abgenommen__3[[#This Row],[Prozessname ]],BITKOM_abgenommen__3[[#This Row],[Kriterium]])</f>
        <v>Mitarbeiter gewinnenDigital Leadership</v>
      </c>
      <c r="C58" s="80" t="s">
        <v>140</v>
      </c>
      <c r="D58" s="80" t="s">
        <v>141</v>
      </c>
      <c r="E58" s="81">
        <v>44776</v>
      </c>
      <c r="F58" s="80" t="s">
        <v>142</v>
      </c>
      <c r="G58" s="80" t="s">
        <v>143</v>
      </c>
      <c r="H58" s="80" t="s">
        <v>144</v>
      </c>
      <c r="I58" s="80" t="s">
        <v>145</v>
      </c>
      <c r="J58" s="80" t="s">
        <v>146</v>
      </c>
      <c r="K58" s="80" t="s">
        <v>104</v>
      </c>
      <c r="L58" s="80" t="s">
        <v>105</v>
      </c>
      <c r="M58" s="80" t="s">
        <v>106</v>
      </c>
      <c r="N58" s="80" t="s">
        <v>107</v>
      </c>
      <c r="O58" s="80" t="s">
        <v>108</v>
      </c>
      <c r="P58" s="80" t="s">
        <v>33</v>
      </c>
      <c r="Q58" s="80" t="s">
        <v>35</v>
      </c>
      <c r="R58" s="80" t="s">
        <v>136</v>
      </c>
      <c r="S58" s="80">
        <v>1</v>
      </c>
      <c r="T58" s="80">
        <v>0</v>
      </c>
    </row>
    <row r="59" spans="1:20">
      <c r="A59" s="80" t="s">
        <v>12</v>
      </c>
      <c r="B59" s="80" t="str">
        <f>CONCATENATE(BITKOM_abgenommen__3[[#This Row],[Prozessname ]],BITKOM_abgenommen__3[[#This Row],[Kriterium]])</f>
        <v>Mitarbeiter gewinnenDigital Leadership</v>
      </c>
      <c r="C59" s="80" t="s">
        <v>140</v>
      </c>
      <c r="D59" s="80" t="s">
        <v>141</v>
      </c>
      <c r="E59" s="81">
        <v>44776</v>
      </c>
      <c r="F59" s="80" t="s">
        <v>142</v>
      </c>
      <c r="G59" s="80" t="s">
        <v>143</v>
      </c>
      <c r="H59" s="80" t="s">
        <v>144</v>
      </c>
      <c r="I59" s="80" t="s">
        <v>145</v>
      </c>
      <c r="J59" s="80" t="s">
        <v>146</v>
      </c>
      <c r="K59" s="80" t="s">
        <v>104</v>
      </c>
      <c r="L59" s="80" t="s">
        <v>105</v>
      </c>
      <c r="M59" s="80" t="s">
        <v>106</v>
      </c>
      <c r="N59" s="80" t="s">
        <v>107</v>
      </c>
      <c r="O59" s="80" t="s">
        <v>108</v>
      </c>
      <c r="P59" s="80" t="s">
        <v>33</v>
      </c>
      <c r="Q59" s="80" t="s">
        <v>35</v>
      </c>
      <c r="R59" s="80" t="s">
        <v>137</v>
      </c>
      <c r="S59" s="80">
        <v>2</v>
      </c>
      <c r="T59" s="80">
        <v>0</v>
      </c>
    </row>
    <row r="60" spans="1:20">
      <c r="A60" s="80" t="s">
        <v>12</v>
      </c>
      <c r="B60" s="80" t="str">
        <f>CONCATENATE(BITKOM_abgenommen__3[[#This Row],[Prozessname ]],BITKOM_abgenommen__3[[#This Row],[Kriterium]])</f>
        <v>Mitarbeiter gewinnenDigital Mindset</v>
      </c>
      <c r="C60" s="80" t="s">
        <v>140</v>
      </c>
      <c r="D60" s="80" t="s">
        <v>141</v>
      </c>
      <c r="E60" s="81">
        <v>44776</v>
      </c>
      <c r="F60" s="80" t="s">
        <v>142</v>
      </c>
      <c r="G60" s="80" t="s">
        <v>143</v>
      </c>
      <c r="H60" s="80" t="s">
        <v>144</v>
      </c>
      <c r="I60" s="80" t="s">
        <v>145</v>
      </c>
      <c r="J60" s="80" t="s">
        <v>146</v>
      </c>
      <c r="K60" s="80" t="s">
        <v>104</v>
      </c>
      <c r="L60" s="80" t="s">
        <v>105</v>
      </c>
      <c r="M60" s="80" t="s">
        <v>106</v>
      </c>
      <c r="N60" s="80" t="s">
        <v>107</v>
      </c>
      <c r="O60" s="80" t="s">
        <v>108</v>
      </c>
      <c r="P60" s="80" t="s">
        <v>33</v>
      </c>
      <c r="Q60" s="80" t="s">
        <v>36</v>
      </c>
      <c r="R60" s="80" t="s">
        <v>138</v>
      </c>
      <c r="S60" s="80">
        <v>3</v>
      </c>
      <c r="T60" s="80">
        <v>0</v>
      </c>
    </row>
    <row r="61" spans="1:20">
      <c r="A61" s="80" t="s">
        <v>12</v>
      </c>
      <c r="B61" s="80" t="str">
        <f>CONCATENATE(BITKOM_abgenommen__3[[#This Row],[Prozessname ]],BITKOM_abgenommen__3[[#This Row],[Kriterium]])</f>
        <v>Mitarbeiter gewinnenDigital Mindset</v>
      </c>
      <c r="C61" s="80" t="s">
        <v>140</v>
      </c>
      <c r="D61" s="80" t="s">
        <v>141</v>
      </c>
      <c r="E61" s="81">
        <v>44776</v>
      </c>
      <c r="F61" s="80" t="s">
        <v>142</v>
      </c>
      <c r="G61" s="80" t="s">
        <v>143</v>
      </c>
      <c r="H61" s="80" t="s">
        <v>144</v>
      </c>
      <c r="I61" s="80" t="s">
        <v>145</v>
      </c>
      <c r="J61" s="80" t="s">
        <v>146</v>
      </c>
      <c r="K61" s="80" t="s">
        <v>104</v>
      </c>
      <c r="L61" s="80" t="s">
        <v>105</v>
      </c>
      <c r="M61" s="80" t="s">
        <v>106</v>
      </c>
      <c r="N61" s="80" t="s">
        <v>107</v>
      </c>
      <c r="O61" s="80" t="s">
        <v>108</v>
      </c>
      <c r="P61" s="80" t="s">
        <v>33</v>
      </c>
      <c r="Q61" s="80" t="s">
        <v>36</v>
      </c>
      <c r="R61" s="80" t="s">
        <v>139</v>
      </c>
      <c r="S61" s="80">
        <v>4</v>
      </c>
      <c r="T61" s="80">
        <v>0</v>
      </c>
    </row>
    <row r="62" spans="1:20">
      <c r="A62" s="80" t="s">
        <v>12</v>
      </c>
      <c r="B62" s="80" t="str">
        <f>CONCATENATE(BITKOM_abgenommen__3[[#This Row],[Prozessname ]],BITKOM_abgenommen__3[[#This Row],[Kriterium]])</f>
        <v>Musterprozess ATechnologiebasis</v>
      </c>
      <c r="C62" s="80" t="s">
        <v>147</v>
      </c>
      <c r="D62" s="80" t="s">
        <v>148</v>
      </c>
      <c r="E62" s="81">
        <v>44776</v>
      </c>
      <c r="F62" s="80" t="s">
        <v>149</v>
      </c>
      <c r="G62" s="80" t="s">
        <v>150</v>
      </c>
      <c r="H62" s="80" t="s">
        <v>151</v>
      </c>
      <c r="I62" s="80" t="s">
        <v>102</v>
      </c>
      <c r="J62" s="80" t="s">
        <v>152</v>
      </c>
      <c r="K62" s="80" t="s">
        <v>104</v>
      </c>
      <c r="L62" s="80" t="s">
        <v>105</v>
      </c>
      <c r="M62" s="80" t="s">
        <v>106</v>
      </c>
      <c r="N62" s="80" t="s">
        <v>107</v>
      </c>
      <c r="O62" s="80" t="s">
        <v>108</v>
      </c>
      <c r="P62" s="80" t="s">
        <v>109</v>
      </c>
      <c r="Q62" s="80" t="s">
        <v>18</v>
      </c>
      <c r="R62" s="80" t="s">
        <v>110</v>
      </c>
      <c r="S62" s="80">
        <v>2</v>
      </c>
      <c r="T62" s="80">
        <v>0</v>
      </c>
    </row>
    <row r="63" spans="1:20">
      <c r="A63" s="80" t="s">
        <v>12</v>
      </c>
      <c r="B63" s="80" t="str">
        <f>CONCATENATE(BITKOM_abgenommen__3[[#This Row],[Prozessname ]],BITKOM_abgenommen__3[[#This Row],[Kriterium]])</f>
        <v>Musterprozess ATechnologiebasis</v>
      </c>
      <c r="C63" s="80" t="s">
        <v>147</v>
      </c>
      <c r="D63" s="80" t="s">
        <v>148</v>
      </c>
      <c r="E63" s="81">
        <v>44776</v>
      </c>
      <c r="F63" s="80" t="s">
        <v>149</v>
      </c>
      <c r="G63" s="80" t="s">
        <v>150</v>
      </c>
      <c r="H63" s="80" t="s">
        <v>151</v>
      </c>
      <c r="I63" s="80" t="s">
        <v>102</v>
      </c>
      <c r="J63" s="80" t="s">
        <v>152</v>
      </c>
      <c r="K63" s="80" t="s">
        <v>104</v>
      </c>
      <c r="L63" s="80" t="s">
        <v>105</v>
      </c>
      <c r="M63" s="80" t="s">
        <v>106</v>
      </c>
      <c r="N63" s="80" t="s">
        <v>107</v>
      </c>
      <c r="O63" s="80" t="s">
        <v>108</v>
      </c>
      <c r="P63" s="80" t="s">
        <v>109</v>
      </c>
      <c r="Q63" s="80" t="s">
        <v>18</v>
      </c>
      <c r="R63" s="80" t="s">
        <v>111</v>
      </c>
      <c r="S63" s="80">
        <v>2</v>
      </c>
      <c r="T63" s="80">
        <v>0</v>
      </c>
    </row>
    <row r="64" spans="1:20">
      <c r="A64" s="80" t="s">
        <v>12</v>
      </c>
      <c r="B64" s="80" t="str">
        <f>CONCATENATE(BITKOM_abgenommen__3[[#This Row],[Prozessname ]],BITKOM_abgenommen__3[[#This Row],[Kriterium]])</f>
        <v>Musterprozess ATools im Prozess</v>
      </c>
      <c r="C64" s="80" t="s">
        <v>147</v>
      </c>
      <c r="D64" s="80" t="s">
        <v>148</v>
      </c>
      <c r="E64" s="81">
        <v>44776</v>
      </c>
      <c r="F64" s="80" t="s">
        <v>149</v>
      </c>
      <c r="G64" s="80" t="s">
        <v>150</v>
      </c>
      <c r="H64" s="80" t="s">
        <v>151</v>
      </c>
      <c r="I64" s="80" t="s">
        <v>102</v>
      </c>
      <c r="J64" s="80" t="s">
        <v>152</v>
      </c>
      <c r="K64" s="80" t="s">
        <v>104</v>
      </c>
      <c r="L64" s="80" t="s">
        <v>105</v>
      </c>
      <c r="M64" s="80" t="s">
        <v>106</v>
      </c>
      <c r="N64" s="80" t="s">
        <v>107</v>
      </c>
      <c r="O64" s="80" t="s">
        <v>108</v>
      </c>
      <c r="P64" s="80" t="s">
        <v>109</v>
      </c>
      <c r="Q64" s="80" t="s">
        <v>19</v>
      </c>
      <c r="R64" s="80" t="s">
        <v>112</v>
      </c>
      <c r="S64" s="80">
        <v>5</v>
      </c>
      <c r="T64" s="80">
        <v>0</v>
      </c>
    </row>
    <row r="65" spans="1:20">
      <c r="A65" s="80" t="s">
        <v>12</v>
      </c>
      <c r="B65" s="80" t="str">
        <f>CONCATENATE(BITKOM_abgenommen__3[[#This Row],[Prozessname ]],BITKOM_abgenommen__3[[#This Row],[Kriterium]])</f>
        <v>Musterprozess ATools im Prozess</v>
      </c>
      <c r="C65" s="80" t="s">
        <v>147</v>
      </c>
      <c r="D65" s="80" t="s">
        <v>148</v>
      </c>
      <c r="E65" s="81">
        <v>44776</v>
      </c>
      <c r="F65" s="80" t="s">
        <v>149</v>
      </c>
      <c r="G65" s="80" t="s">
        <v>150</v>
      </c>
      <c r="H65" s="80" t="s">
        <v>151</v>
      </c>
      <c r="I65" s="80" t="s">
        <v>102</v>
      </c>
      <c r="J65" s="80" t="s">
        <v>152</v>
      </c>
      <c r="K65" s="80" t="s">
        <v>104</v>
      </c>
      <c r="L65" s="80" t="s">
        <v>105</v>
      </c>
      <c r="M65" s="80" t="s">
        <v>106</v>
      </c>
      <c r="N65" s="80" t="s">
        <v>107</v>
      </c>
      <c r="O65" s="80" t="s">
        <v>108</v>
      </c>
      <c r="P65" s="80" t="s">
        <v>109</v>
      </c>
      <c r="Q65" s="80" t="s">
        <v>19</v>
      </c>
      <c r="R65" s="80" t="s">
        <v>113</v>
      </c>
      <c r="S65" s="80">
        <v>5</v>
      </c>
      <c r="T65" s="80">
        <v>0</v>
      </c>
    </row>
    <row r="66" spans="1:20">
      <c r="A66" s="80" t="s">
        <v>12</v>
      </c>
      <c r="B66" s="80" t="str">
        <f>CONCATENATE(BITKOM_abgenommen__3[[#This Row],[Prozessname ]],BITKOM_abgenommen__3[[#This Row],[Kriterium]])</f>
        <v>Musterprozess ASystemintegration</v>
      </c>
      <c r="C66" s="80" t="s">
        <v>147</v>
      </c>
      <c r="D66" s="80" t="s">
        <v>148</v>
      </c>
      <c r="E66" s="81">
        <v>44776</v>
      </c>
      <c r="F66" s="80" t="s">
        <v>149</v>
      </c>
      <c r="G66" s="80" t="s">
        <v>150</v>
      </c>
      <c r="H66" s="80" t="s">
        <v>151</v>
      </c>
      <c r="I66" s="80" t="s">
        <v>102</v>
      </c>
      <c r="J66" s="80" t="s">
        <v>152</v>
      </c>
      <c r="K66" s="80" t="s">
        <v>104</v>
      </c>
      <c r="L66" s="80" t="s">
        <v>105</v>
      </c>
      <c r="M66" s="80" t="s">
        <v>106</v>
      </c>
      <c r="N66" s="80" t="s">
        <v>107</v>
      </c>
      <c r="O66" s="80" t="s">
        <v>108</v>
      </c>
      <c r="P66" s="80" t="s">
        <v>109</v>
      </c>
      <c r="Q66" s="80" t="s">
        <v>20</v>
      </c>
      <c r="R66" s="80" t="s">
        <v>114</v>
      </c>
      <c r="S66" s="80">
        <v>5</v>
      </c>
      <c r="T66" s="80">
        <v>0</v>
      </c>
    </row>
    <row r="67" spans="1:20">
      <c r="A67" s="80" t="s">
        <v>12</v>
      </c>
      <c r="B67" s="80" t="str">
        <f>CONCATENATE(BITKOM_abgenommen__3[[#This Row],[Prozessname ]],BITKOM_abgenommen__3[[#This Row],[Kriterium]])</f>
        <v>Musterprozess ASystemintegration</v>
      </c>
      <c r="C67" s="80" t="s">
        <v>147</v>
      </c>
      <c r="D67" s="80" t="s">
        <v>148</v>
      </c>
      <c r="E67" s="81">
        <v>44776</v>
      </c>
      <c r="F67" s="80" t="s">
        <v>149</v>
      </c>
      <c r="G67" s="80" t="s">
        <v>150</v>
      </c>
      <c r="H67" s="80" t="s">
        <v>151</v>
      </c>
      <c r="I67" s="80" t="s">
        <v>102</v>
      </c>
      <c r="J67" s="80" t="s">
        <v>152</v>
      </c>
      <c r="K67" s="80" t="s">
        <v>104</v>
      </c>
      <c r="L67" s="80" t="s">
        <v>105</v>
      </c>
      <c r="M67" s="80" t="s">
        <v>106</v>
      </c>
      <c r="N67" s="80" t="s">
        <v>107</v>
      </c>
      <c r="O67" s="80" t="s">
        <v>108</v>
      </c>
      <c r="P67" s="80" t="s">
        <v>109</v>
      </c>
      <c r="Q67" s="80" t="s">
        <v>20</v>
      </c>
      <c r="R67" s="80" t="s">
        <v>115</v>
      </c>
      <c r="S67" s="80">
        <v>5</v>
      </c>
      <c r="T67" s="80">
        <v>0</v>
      </c>
    </row>
    <row r="68" spans="1:20">
      <c r="A68" s="80" t="s">
        <v>12</v>
      </c>
      <c r="B68" s="80" t="str">
        <f>CONCATENATE(BITKOM_abgenommen__3[[#This Row],[Prozessname ]],BITKOM_abgenommen__3[[#This Row],[Kriterium]])</f>
        <v>Musterprozess ADatenerhebung</v>
      </c>
      <c r="C68" s="80" t="s">
        <v>147</v>
      </c>
      <c r="D68" s="80" t="s">
        <v>148</v>
      </c>
      <c r="E68" s="81">
        <v>44776</v>
      </c>
      <c r="F68" s="80" t="s">
        <v>149</v>
      </c>
      <c r="G68" s="80" t="s">
        <v>150</v>
      </c>
      <c r="H68" s="80" t="s">
        <v>151</v>
      </c>
      <c r="I68" s="80" t="s">
        <v>102</v>
      </c>
      <c r="J68" s="80" t="s">
        <v>152</v>
      </c>
      <c r="K68" s="80" t="s">
        <v>104</v>
      </c>
      <c r="L68" s="80" t="s">
        <v>105</v>
      </c>
      <c r="M68" s="80" t="s">
        <v>106</v>
      </c>
      <c r="N68" s="80" t="s">
        <v>107</v>
      </c>
      <c r="O68" s="80" t="s">
        <v>108</v>
      </c>
      <c r="P68" s="80" t="s">
        <v>21</v>
      </c>
      <c r="Q68" s="80" t="s">
        <v>22</v>
      </c>
      <c r="R68" s="80" t="s">
        <v>116</v>
      </c>
      <c r="S68" s="80">
        <v>5</v>
      </c>
      <c r="T68" s="80">
        <v>0</v>
      </c>
    </row>
    <row r="69" spans="1:20">
      <c r="A69" s="80" t="s">
        <v>12</v>
      </c>
      <c r="B69" s="80" t="str">
        <f>CONCATENATE(BITKOM_abgenommen__3[[#This Row],[Prozessname ]],BITKOM_abgenommen__3[[#This Row],[Kriterium]])</f>
        <v>Musterprozess ADatenerhebung</v>
      </c>
      <c r="C69" s="80" t="s">
        <v>147</v>
      </c>
      <c r="D69" s="80" t="s">
        <v>148</v>
      </c>
      <c r="E69" s="81">
        <v>44776</v>
      </c>
      <c r="F69" s="80" t="s">
        <v>149</v>
      </c>
      <c r="G69" s="80" t="s">
        <v>150</v>
      </c>
      <c r="H69" s="80" t="s">
        <v>151</v>
      </c>
      <c r="I69" s="80" t="s">
        <v>102</v>
      </c>
      <c r="J69" s="80" t="s">
        <v>152</v>
      </c>
      <c r="K69" s="80" t="s">
        <v>104</v>
      </c>
      <c r="L69" s="80" t="s">
        <v>105</v>
      </c>
      <c r="M69" s="80" t="s">
        <v>106</v>
      </c>
      <c r="N69" s="80" t="s">
        <v>107</v>
      </c>
      <c r="O69" s="80" t="s">
        <v>108</v>
      </c>
      <c r="P69" s="80" t="s">
        <v>21</v>
      </c>
      <c r="Q69" s="80" t="s">
        <v>22</v>
      </c>
      <c r="R69" s="80" t="s">
        <v>117</v>
      </c>
      <c r="S69" s="80">
        <v>5</v>
      </c>
      <c r="T69" s="80">
        <v>0</v>
      </c>
    </row>
    <row r="70" spans="1:20">
      <c r="A70" s="80" t="s">
        <v>12</v>
      </c>
      <c r="B70" s="80" t="str">
        <f>CONCATENATE(BITKOM_abgenommen__3[[#This Row],[Prozessname ]],BITKOM_abgenommen__3[[#This Row],[Kriterium]])</f>
        <v>Musterprozess ADatenbereitstellung</v>
      </c>
      <c r="C70" s="80" t="s">
        <v>147</v>
      </c>
      <c r="D70" s="80" t="s">
        <v>148</v>
      </c>
      <c r="E70" s="81">
        <v>44776</v>
      </c>
      <c r="F70" s="80" t="s">
        <v>149</v>
      </c>
      <c r="G70" s="80" t="s">
        <v>150</v>
      </c>
      <c r="H70" s="80" t="s">
        <v>151</v>
      </c>
      <c r="I70" s="80" t="s">
        <v>102</v>
      </c>
      <c r="J70" s="80" t="s">
        <v>152</v>
      </c>
      <c r="K70" s="80" t="s">
        <v>104</v>
      </c>
      <c r="L70" s="80" t="s">
        <v>105</v>
      </c>
      <c r="M70" s="80" t="s">
        <v>106</v>
      </c>
      <c r="N70" s="80" t="s">
        <v>107</v>
      </c>
      <c r="O70" s="80" t="s">
        <v>108</v>
      </c>
      <c r="P70" s="80" t="s">
        <v>21</v>
      </c>
      <c r="Q70" s="80" t="s">
        <v>23</v>
      </c>
      <c r="R70" s="80" t="s">
        <v>118</v>
      </c>
      <c r="S70" s="80">
        <v>5</v>
      </c>
      <c r="T70" s="80">
        <v>0</v>
      </c>
    </row>
    <row r="71" spans="1:20">
      <c r="A71" s="80" t="s">
        <v>12</v>
      </c>
      <c r="B71" s="80" t="str">
        <f>CONCATENATE(BITKOM_abgenommen__3[[#This Row],[Prozessname ]],BITKOM_abgenommen__3[[#This Row],[Kriterium]])</f>
        <v>Musterprozess ADatenbereitstellung</v>
      </c>
      <c r="C71" s="80" t="s">
        <v>147</v>
      </c>
      <c r="D71" s="80" t="s">
        <v>148</v>
      </c>
      <c r="E71" s="81">
        <v>44776</v>
      </c>
      <c r="F71" s="80" t="s">
        <v>149</v>
      </c>
      <c r="G71" s="80" t="s">
        <v>150</v>
      </c>
      <c r="H71" s="80" t="s">
        <v>151</v>
      </c>
      <c r="I71" s="80" t="s">
        <v>102</v>
      </c>
      <c r="J71" s="80" t="s">
        <v>152</v>
      </c>
      <c r="K71" s="80" t="s">
        <v>104</v>
      </c>
      <c r="L71" s="80" t="s">
        <v>105</v>
      </c>
      <c r="M71" s="80" t="s">
        <v>106</v>
      </c>
      <c r="N71" s="80" t="s">
        <v>107</v>
      </c>
      <c r="O71" s="80" t="s">
        <v>108</v>
      </c>
      <c r="P71" s="80" t="s">
        <v>21</v>
      </c>
      <c r="Q71" s="80" t="s">
        <v>23</v>
      </c>
      <c r="R71" s="80" t="s">
        <v>119</v>
      </c>
      <c r="S71" s="80">
        <v>5</v>
      </c>
      <c r="T71" s="80">
        <v>0</v>
      </c>
    </row>
    <row r="72" spans="1:20">
      <c r="A72" s="80" t="s">
        <v>12</v>
      </c>
      <c r="B72" s="80" t="str">
        <f>CONCATENATE(BITKOM_abgenommen__3[[#This Row],[Prozessname ]],BITKOM_abgenommen__3[[#This Row],[Kriterium]])</f>
        <v>Musterprozess ADatenverwendung</v>
      </c>
      <c r="C72" s="80" t="s">
        <v>147</v>
      </c>
      <c r="D72" s="80" t="s">
        <v>148</v>
      </c>
      <c r="E72" s="81">
        <v>44776</v>
      </c>
      <c r="F72" s="80" t="s">
        <v>149</v>
      </c>
      <c r="G72" s="80" t="s">
        <v>150</v>
      </c>
      <c r="H72" s="80" t="s">
        <v>151</v>
      </c>
      <c r="I72" s="80" t="s">
        <v>102</v>
      </c>
      <c r="J72" s="80" t="s">
        <v>152</v>
      </c>
      <c r="K72" s="80" t="s">
        <v>104</v>
      </c>
      <c r="L72" s="80" t="s">
        <v>105</v>
      </c>
      <c r="M72" s="80" t="s">
        <v>106</v>
      </c>
      <c r="N72" s="80" t="s">
        <v>107</v>
      </c>
      <c r="O72" s="80" t="s">
        <v>108</v>
      </c>
      <c r="P72" s="80" t="s">
        <v>21</v>
      </c>
      <c r="Q72" s="80" t="s">
        <v>24</v>
      </c>
      <c r="R72" s="80" t="s">
        <v>120</v>
      </c>
      <c r="S72" s="80">
        <v>4</v>
      </c>
      <c r="T72" s="80">
        <v>0</v>
      </c>
    </row>
    <row r="73" spans="1:20">
      <c r="A73" s="80" t="s">
        <v>12</v>
      </c>
      <c r="B73" s="80" t="str">
        <f>CONCATENATE(BITKOM_abgenommen__3[[#This Row],[Prozessname ]],BITKOM_abgenommen__3[[#This Row],[Kriterium]])</f>
        <v>Musterprozess ADatenverwendung</v>
      </c>
      <c r="C73" s="80" t="s">
        <v>147</v>
      </c>
      <c r="D73" s="80" t="s">
        <v>148</v>
      </c>
      <c r="E73" s="81">
        <v>44776</v>
      </c>
      <c r="F73" s="80" t="s">
        <v>149</v>
      </c>
      <c r="G73" s="80" t="s">
        <v>150</v>
      </c>
      <c r="H73" s="80" t="s">
        <v>151</v>
      </c>
      <c r="I73" s="80" t="s">
        <v>102</v>
      </c>
      <c r="J73" s="80" t="s">
        <v>152</v>
      </c>
      <c r="K73" s="80" t="s">
        <v>104</v>
      </c>
      <c r="L73" s="80" t="s">
        <v>105</v>
      </c>
      <c r="M73" s="80" t="s">
        <v>106</v>
      </c>
      <c r="N73" s="80" t="s">
        <v>107</v>
      </c>
      <c r="O73" s="80" t="s">
        <v>108</v>
      </c>
      <c r="P73" s="80" t="s">
        <v>21</v>
      </c>
      <c r="Q73" s="80" t="s">
        <v>24</v>
      </c>
      <c r="R73" s="80" t="s">
        <v>121</v>
      </c>
      <c r="S73" s="80">
        <v>1</v>
      </c>
      <c r="T73" s="80">
        <v>0</v>
      </c>
    </row>
    <row r="74" spans="1:20">
      <c r="A74" s="80" t="s">
        <v>12</v>
      </c>
      <c r="B74" s="80" t="str">
        <f>CONCATENATE(BITKOM_abgenommen__3[[#This Row],[Prozessname ]],BITKOM_abgenommen__3[[#This Row],[Kriterium]])</f>
        <v>Musterprozess ABeschreibung</v>
      </c>
      <c r="C74" s="80" t="s">
        <v>147</v>
      </c>
      <c r="D74" s="80" t="s">
        <v>148</v>
      </c>
      <c r="E74" s="81">
        <v>44776</v>
      </c>
      <c r="F74" s="80" t="s">
        <v>149</v>
      </c>
      <c r="G74" s="80" t="s">
        <v>150</v>
      </c>
      <c r="H74" s="80" t="s">
        <v>151</v>
      </c>
      <c r="I74" s="80" t="s">
        <v>102</v>
      </c>
      <c r="J74" s="80" t="s">
        <v>152</v>
      </c>
      <c r="K74" s="80" t="s">
        <v>104</v>
      </c>
      <c r="L74" s="80" t="s">
        <v>105</v>
      </c>
      <c r="M74" s="80" t="s">
        <v>106</v>
      </c>
      <c r="N74" s="80" t="s">
        <v>107</v>
      </c>
      <c r="O74" s="80" t="s">
        <v>108</v>
      </c>
      <c r="P74" s="80" t="s">
        <v>25</v>
      </c>
      <c r="Q74" s="80" t="s">
        <v>26</v>
      </c>
      <c r="R74" s="80" t="s">
        <v>122</v>
      </c>
      <c r="S74" s="80">
        <v>1</v>
      </c>
      <c r="T74" s="80">
        <v>0</v>
      </c>
    </row>
    <row r="75" spans="1:20">
      <c r="A75" s="80" t="s">
        <v>12</v>
      </c>
      <c r="B75" s="80" t="str">
        <f>CONCATENATE(BITKOM_abgenommen__3[[#This Row],[Prozessname ]],BITKOM_abgenommen__3[[#This Row],[Kriterium]])</f>
        <v>Musterprozess ABeschreibung</v>
      </c>
      <c r="C75" s="80" t="s">
        <v>147</v>
      </c>
      <c r="D75" s="80" t="s">
        <v>148</v>
      </c>
      <c r="E75" s="81">
        <v>44776</v>
      </c>
      <c r="F75" s="80" t="s">
        <v>149</v>
      </c>
      <c r="G75" s="80" t="s">
        <v>150</v>
      </c>
      <c r="H75" s="80" t="s">
        <v>151</v>
      </c>
      <c r="I75" s="80" t="s">
        <v>102</v>
      </c>
      <c r="J75" s="80" t="s">
        <v>152</v>
      </c>
      <c r="K75" s="80" t="s">
        <v>104</v>
      </c>
      <c r="L75" s="80" t="s">
        <v>105</v>
      </c>
      <c r="M75" s="80" t="s">
        <v>106</v>
      </c>
      <c r="N75" s="80" t="s">
        <v>107</v>
      </c>
      <c r="O75" s="80" t="s">
        <v>108</v>
      </c>
      <c r="P75" s="80" t="s">
        <v>25</v>
      </c>
      <c r="Q75" s="80" t="s">
        <v>26</v>
      </c>
      <c r="R75" s="80" t="s">
        <v>123</v>
      </c>
      <c r="S75" s="80">
        <v>3</v>
      </c>
      <c r="T75" s="80">
        <v>0</v>
      </c>
    </row>
    <row r="76" spans="1:20">
      <c r="A76" s="80" t="s">
        <v>12</v>
      </c>
      <c r="B76" s="80" t="str">
        <f>CONCATENATE(BITKOM_abgenommen__3[[#This Row],[Prozessname ]],BITKOM_abgenommen__3[[#This Row],[Kriterium]])</f>
        <v>Musterprozess AAusführung</v>
      </c>
      <c r="C76" s="80" t="s">
        <v>147</v>
      </c>
      <c r="D76" s="80" t="s">
        <v>148</v>
      </c>
      <c r="E76" s="81">
        <v>44776</v>
      </c>
      <c r="F76" s="80" t="s">
        <v>149</v>
      </c>
      <c r="G76" s="80" t="s">
        <v>150</v>
      </c>
      <c r="H76" s="80" t="s">
        <v>151</v>
      </c>
      <c r="I76" s="80" t="s">
        <v>102</v>
      </c>
      <c r="J76" s="80" t="s">
        <v>152</v>
      </c>
      <c r="K76" s="80" t="s">
        <v>104</v>
      </c>
      <c r="L76" s="80" t="s">
        <v>105</v>
      </c>
      <c r="M76" s="80" t="s">
        <v>106</v>
      </c>
      <c r="N76" s="80" t="s">
        <v>107</v>
      </c>
      <c r="O76" s="80" t="s">
        <v>108</v>
      </c>
      <c r="P76" s="80" t="s">
        <v>25</v>
      </c>
      <c r="Q76" s="80" t="s">
        <v>27</v>
      </c>
      <c r="R76" s="80" t="s">
        <v>124</v>
      </c>
      <c r="S76" s="80">
        <v>5</v>
      </c>
      <c r="T76" s="80">
        <v>0</v>
      </c>
    </row>
    <row r="77" spans="1:20">
      <c r="A77" s="80" t="s">
        <v>12</v>
      </c>
      <c r="B77" s="80" t="str">
        <f>CONCATENATE(BITKOM_abgenommen__3[[#This Row],[Prozessname ]],BITKOM_abgenommen__3[[#This Row],[Kriterium]])</f>
        <v>Musterprozess AAusführung</v>
      </c>
      <c r="C77" s="80" t="s">
        <v>147</v>
      </c>
      <c r="D77" s="80" t="s">
        <v>148</v>
      </c>
      <c r="E77" s="81">
        <v>44776</v>
      </c>
      <c r="F77" s="80" t="s">
        <v>149</v>
      </c>
      <c r="G77" s="80" t="s">
        <v>150</v>
      </c>
      <c r="H77" s="80" t="s">
        <v>151</v>
      </c>
      <c r="I77" s="80" t="s">
        <v>102</v>
      </c>
      <c r="J77" s="80" t="s">
        <v>152</v>
      </c>
      <c r="K77" s="80" t="s">
        <v>104</v>
      </c>
      <c r="L77" s="80" t="s">
        <v>105</v>
      </c>
      <c r="M77" s="80" t="s">
        <v>106</v>
      </c>
      <c r="N77" s="80" t="s">
        <v>107</v>
      </c>
      <c r="O77" s="80" t="s">
        <v>108</v>
      </c>
      <c r="P77" s="80" t="s">
        <v>25</v>
      </c>
      <c r="Q77" s="80" t="s">
        <v>27</v>
      </c>
      <c r="R77" s="80" t="s">
        <v>125</v>
      </c>
      <c r="S77" s="80">
        <v>4</v>
      </c>
      <c r="T77" s="80">
        <v>0</v>
      </c>
    </row>
    <row r="78" spans="1:20">
      <c r="A78" s="80" t="s">
        <v>12</v>
      </c>
      <c r="B78" s="80" t="str">
        <f>CONCATENATE(BITKOM_abgenommen__3[[#This Row],[Prozessname ]],BITKOM_abgenommen__3[[#This Row],[Kriterium]])</f>
        <v>Musterprozess ACompliance</v>
      </c>
      <c r="C78" s="80" t="s">
        <v>147</v>
      </c>
      <c r="D78" s="80" t="s">
        <v>148</v>
      </c>
      <c r="E78" s="81">
        <v>44776</v>
      </c>
      <c r="F78" s="80" t="s">
        <v>149</v>
      </c>
      <c r="G78" s="80" t="s">
        <v>150</v>
      </c>
      <c r="H78" s="80" t="s">
        <v>151</v>
      </c>
      <c r="I78" s="80" t="s">
        <v>102</v>
      </c>
      <c r="J78" s="80" t="s">
        <v>152</v>
      </c>
      <c r="K78" s="80" t="s">
        <v>104</v>
      </c>
      <c r="L78" s="80" t="s">
        <v>105</v>
      </c>
      <c r="M78" s="80" t="s">
        <v>106</v>
      </c>
      <c r="N78" s="80" t="s">
        <v>107</v>
      </c>
      <c r="O78" s="80" t="s">
        <v>108</v>
      </c>
      <c r="P78" s="80" t="s">
        <v>25</v>
      </c>
      <c r="Q78" s="80" t="s">
        <v>28</v>
      </c>
      <c r="R78" s="80" t="s">
        <v>126</v>
      </c>
      <c r="S78" s="80">
        <v>3</v>
      </c>
      <c r="T78" s="80">
        <v>0</v>
      </c>
    </row>
    <row r="79" spans="1:20">
      <c r="A79" s="80" t="s">
        <v>12</v>
      </c>
      <c r="B79" s="80" t="str">
        <f>CONCATENATE(BITKOM_abgenommen__3[[#This Row],[Prozessname ]],BITKOM_abgenommen__3[[#This Row],[Kriterium]])</f>
        <v>Musterprozess ACompliance</v>
      </c>
      <c r="C79" s="80" t="s">
        <v>147</v>
      </c>
      <c r="D79" s="80" t="s">
        <v>148</v>
      </c>
      <c r="E79" s="81">
        <v>44776</v>
      </c>
      <c r="F79" s="80" t="s">
        <v>149</v>
      </c>
      <c r="G79" s="80" t="s">
        <v>150</v>
      </c>
      <c r="H79" s="80" t="s">
        <v>151</v>
      </c>
      <c r="I79" s="80" t="s">
        <v>102</v>
      </c>
      <c r="J79" s="80" t="s">
        <v>152</v>
      </c>
      <c r="K79" s="80" t="s">
        <v>104</v>
      </c>
      <c r="L79" s="80" t="s">
        <v>105</v>
      </c>
      <c r="M79" s="80" t="s">
        <v>106</v>
      </c>
      <c r="N79" s="80" t="s">
        <v>107</v>
      </c>
      <c r="O79" s="80" t="s">
        <v>108</v>
      </c>
      <c r="P79" s="80" t="s">
        <v>25</v>
      </c>
      <c r="Q79" s="80" t="s">
        <v>28</v>
      </c>
      <c r="R79" s="80" t="s">
        <v>127</v>
      </c>
      <c r="S79" s="80">
        <v>1</v>
      </c>
      <c r="T79" s="80">
        <v>0</v>
      </c>
    </row>
    <row r="80" spans="1:20">
      <c r="A80" s="80" t="s">
        <v>12</v>
      </c>
      <c r="B80" s="80" t="str">
        <f>CONCATENATE(BITKOM_abgenommen__3[[#This Row],[Prozessname ]],BITKOM_abgenommen__3[[#This Row],[Kriterium]])</f>
        <v>Musterprozess AZentrierung</v>
      </c>
      <c r="C80" s="80" t="s">
        <v>147</v>
      </c>
      <c r="D80" s="80" t="s">
        <v>148</v>
      </c>
      <c r="E80" s="81">
        <v>44776</v>
      </c>
      <c r="F80" s="80" t="s">
        <v>149</v>
      </c>
      <c r="G80" s="80" t="s">
        <v>150</v>
      </c>
      <c r="H80" s="80" t="s">
        <v>151</v>
      </c>
      <c r="I80" s="80" t="s">
        <v>102</v>
      </c>
      <c r="J80" s="80" t="s">
        <v>152</v>
      </c>
      <c r="K80" s="80" t="s">
        <v>104</v>
      </c>
      <c r="L80" s="80" t="s">
        <v>105</v>
      </c>
      <c r="M80" s="80" t="s">
        <v>106</v>
      </c>
      <c r="N80" s="80" t="s">
        <v>107</v>
      </c>
      <c r="O80" s="80" t="s">
        <v>108</v>
      </c>
      <c r="P80" s="80" t="s">
        <v>60</v>
      </c>
      <c r="Q80" s="80" t="s">
        <v>30</v>
      </c>
      <c r="R80" s="80" t="s">
        <v>128</v>
      </c>
      <c r="S80" s="80">
        <v>4</v>
      </c>
      <c r="T80" s="80">
        <v>0</v>
      </c>
    </row>
    <row r="81" spans="1:20">
      <c r="A81" s="80" t="s">
        <v>12</v>
      </c>
      <c r="B81" s="80" t="str">
        <f>CONCATENATE(BITKOM_abgenommen__3[[#This Row],[Prozessname ]],BITKOM_abgenommen__3[[#This Row],[Kriterium]])</f>
        <v>Musterprozess AZentrierung</v>
      </c>
      <c r="C81" s="80" t="s">
        <v>147</v>
      </c>
      <c r="D81" s="80" t="s">
        <v>148</v>
      </c>
      <c r="E81" s="81">
        <v>44776</v>
      </c>
      <c r="F81" s="80" t="s">
        <v>149</v>
      </c>
      <c r="G81" s="80" t="s">
        <v>150</v>
      </c>
      <c r="H81" s="80" t="s">
        <v>151</v>
      </c>
      <c r="I81" s="80" t="s">
        <v>102</v>
      </c>
      <c r="J81" s="80" t="s">
        <v>152</v>
      </c>
      <c r="K81" s="80" t="s">
        <v>104</v>
      </c>
      <c r="L81" s="80" t="s">
        <v>105</v>
      </c>
      <c r="M81" s="80" t="s">
        <v>106</v>
      </c>
      <c r="N81" s="80" t="s">
        <v>107</v>
      </c>
      <c r="O81" s="80" t="s">
        <v>108</v>
      </c>
      <c r="P81" s="80" t="s">
        <v>60</v>
      </c>
      <c r="Q81" s="80" t="s">
        <v>30</v>
      </c>
      <c r="R81" s="80" t="s">
        <v>129</v>
      </c>
      <c r="S81" s="80">
        <v>5</v>
      </c>
      <c r="T81" s="80">
        <v>0</v>
      </c>
    </row>
    <row r="82" spans="1:20">
      <c r="A82" s="80" t="s">
        <v>12</v>
      </c>
      <c r="B82" s="80" t="str">
        <f>CONCATENATE(BITKOM_abgenommen__3[[#This Row],[Prozessname ]],BITKOM_abgenommen__3[[#This Row],[Kriterium]])</f>
        <v>Musterprozess ANutzen</v>
      </c>
      <c r="C82" s="80" t="s">
        <v>147</v>
      </c>
      <c r="D82" s="80" t="s">
        <v>148</v>
      </c>
      <c r="E82" s="81">
        <v>44776</v>
      </c>
      <c r="F82" s="80" t="s">
        <v>149</v>
      </c>
      <c r="G82" s="80" t="s">
        <v>150</v>
      </c>
      <c r="H82" s="80" t="s">
        <v>151</v>
      </c>
      <c r="I82" s="80" t="s">
        <v>102</v>
      </c>
      <c r="J82" s="80" t="s">
        <v>152</v>
      </c>
      <c r="K82" s="80" t="s">
        <v>104</v>
      </c>
      <c r="L82" s="80" t="s">
        <v>105</v>
      </c>
      <c r="M82" s="80" t="s">
        <v>106</v>
      </c>
      <c r="N82" s="80" t="s">
        <v>107</v>
      </c>
      <c r="O82" s="80" t="s">
        <v>108</v>
      </c>
      <c r="P82" s="80" t="s">
        <v>60</v>
      </c>
      <c r="Q82" s="80" t="s">
        <v>31</v>
      </c>
      <c r="R82" s="80" t="s">
        <v>130</v>
      </c>
      <c r="S82" s="80">
        <v>1</v>
      </c>
      <c r="T82" s="80">
        <v>0</v>
      </c>
    </row>
    <row r="83" spans="1:20">
      <c r="A83" s="80" t="s">
        <v>12</v>
      </c>
      <c r="B83" s="80" t="str">
        <f>CONCATENATE(BITKOM_abgenommen__3[[#This Row],[Prozessname ]],BITKOM_abgenommen__3[[#This Row],[Kriterium]])</f>
        <v>Musterprozess ANutzen</v>
      </c>
      <c r="C83" s="80" t="s">
        <v>147</v>
      </c>
      <c r="D83" s="80" t="s">
        <v>148</v>
      </c>
      <c r="E83" s="81">
        <v>44776</v>
      </c>
      <c r="F83" s="80" t="s">
        <v>149</v>
      </c>
      <c r="G83" s="80" t="s">
        <v>150</v>
      </c>
      <c r="H83" s="80" t="s">
        <v>151</v>
      </c>
      <c r="I83" s="80" t="s">
        <v>102</v>
      </c>
      <c r="J83" s="80" t="s">
        <v>152</v>
      </c>
      <c r="K83" s="80" t="s">
        <v>104</v>
      </c>
      <c r="L83" s="80" t="s">
        <v>105</v>
      </c>
      <c r="M83" s="80" t="s">
        <v>106</v>
      </c>
      <c r="N83" s="80" t="s">
        <v>107</v>
      </c>
      <c r="O83" s="80" t="s">
        <v>108</v>
      </c>
      <c r="P83" s="80" t="s">
        <v>60</v>
      </c>
      <c r="Q83" s="80" t="s">
        <v>31</v>
      </c>
      <c r="R83" s="80" t="s">
        <v>131</v>
      </c>
      <c r="S83" s="80">
        <v>2</v>
      </c>
      <c r="T83" s="80">
        <v>0</v>
      </c>
    </row>
    <row r="84" spans="1:20">
      <c r="A84" s="80" t="s">
        <v>12</v>
      </c>
      <c r="B84" s="80" t="str">
        <f>CONCATENATE(BITKOM_abgenommen__3[[#This Row],[Prozessname ]],BITKOM_abgenommen__3[[#This Row],[Kriterium]])</f>
        <v>Musterprozess APartizipation</v>
      </c>
      <c r="C84" s="80" t="s">
        <v>147</v>
      </c>
      <c r="D84" s="80" t="s">
        <v>148</v>
      </c>
      <c r="E84" s="81">
        <v>44776</v>
      </c>
      <c r="F84" s="80" t="s">
        <v>149</v>
      </c>
      <c r="G84" s="80" t="s">
        <v>150</v>
      </c>
      <c r="H84" s="80" t="s">
        <v>151</v>
      </c>
      <c r="I84" s="80" t="s">
        <v>102</v>
      </c>
      <c r="J84" s="80" t="s">
        <v>152</v>
      </c>
      <c r="K84" s="80" t="s">
        <v>104</v>
      </c>
      <c r="L84" s="80" t="s">
        <v>105</v>
      </c>
      <c r="M84" s="80" t="s">
        <v>106</v>
      </c>
      <c r="N84" s="80" t="s">
        <v>107</v>
      </c>
      <c r="O84" s="80" t="s">
        <v>108</v>
      </c>
      <c r="P84" s="80" t="s">
        <v>60</v>
      </c>
      <c r="Q84" s="80" t="s">
        <v>32</v>
      </c>
      <c r="R84" s="80" t="s">
        <v>132</v>
      </c>
      <c r="S84" s="80">
        <v>3</v>
      </c>
      <c r="T84" s="80">
        <v>0</v>
      </c>
    </row>
    <row r="85" spans="1:20">
      <c r="A85" s="80" t="s">
        <v>12</v>
      </c>
      <c r="B85" s="80" t="str">
        <f>CONCATENATE(BITKOM_abgenommen__3[[#This Row],[Prozessname ]],BITKOM_abgenommen__3[[#This Row],[Kriterium]])</f>
        <v>Musterprozess APartizipation</v>
      </c>
      <c r="C85" s="80" t="s">
        <v>147</v>
      </c>
      <c r="D85" s="80" t="s">
        <v>148</v>
      </c>
      <c r="E85" s="81">
        <v>44776</v>
      </c>
      <c r="F85" s="80" t="s">
        <v>149</v>
      </c>
      <c r="G85" s="80" t="s">
        <v>150</v>
      </c>
      <c r="H85" s="80" t="s">
        <v>151</v>
      </c>
      <c r="I85" s="80" t="s">
        <v>102</v>
      </c>
      <c r="J85" s="80" t="s">
        <v>152</v>
      </c>
      <c r="K85" s="80" t="s">
        <v>104</v>
      </c>
      <c r="L85" s="80" t="s">
        <v>105</v>
      </c>
      <c r="M85" s="80" t="s">
        <v>106</v>
      </c>
      <c r="N85" s="80" t="s">
        <v>107</v>
      </c>
      <c r="O85" s="80" t="s">
        <v>108</v>
      </c>
      <c r="P85" s="80" t="s">
        <v>60</v>
      </c>
      <c r="Q85" s="80" t="s">
        <v>32</v>
      </c>
      <c r="R85" s="80" t="s">
        <v>133</v>
      </c>
      <c r="S85" s="80">
        <v>4</v>
      </c>
      <c r="T85" s="80">
        <v>0</v>
      </c>
    </row>
    <row r="86" spans="1:20">
      <c r="A86" s="80" t="s">
        <v>12</v>
      </c>
      <c r="B86" s="80" t="str">
        <f>CONCATENATE(BITKOM_abgenommen__3[[#This Row],[Prozessname ]],BITKOM_abgenommen__3[[#This Row],[Kriterium]])</f>
        <v>Musterprozess ADigital Skills</v>
      </c>
      <c r="C86" s="80" t="s">
        <v>147</v>
      </c>
      <c r="D86" s="80" t="s">
        <v>148</v>
      </c>
      <c r="E86" s="81">
        <v>44776</v>
      </c>
      <c r="F86" s="80" t="s">
        <v>149</v>
      </c>
      <c r="G86" s="80" t="s">
        <v>150</v>
      </c>
      <c r="H86" s="80" t="s">
        <v>151</v>
      </c>
      <c r="I86" s="80" t="s">
        <v>102</v>
      </c>
      <c r="J86" s="80" t="s">
        <v>152</v>
      </c>
      <c r="K86" s="80" t="s">
        <v>104</v>
      </c>
      <c r="L86" s="80" t="s">
        <v>105</v>
      </c>
      <c r="M86" s="80" t="s">
        <v>106</v>
      </c>
      <c r="N86" s="80" t="s">
        <v>107</v>
      </c>
      <c r="O86" s="80" t="s">
        <v>108</v>
      </c>
      <c r="P86" s="80" t="s">
        <v>33</v>
      </c>
      <c r="Q86" s="80" t="s">
        <v>34</v>
      </c>
      <c r="R86" s="80" t="s">
        <v>134</v>
      </c>
      <c r="S86" s="80">
        <v>4</v>
      </c>
      <c r="T86" s="80">
        <v>0</v>
      </c>
    </row>
    <row r="87" spans="1:20">
      <c r="A87" s="80" t="s">
        <v>12</v>
      </c>
      <c r="B87" s="80" t="str">
        <f>CONCATENATE(BITKOM_abgenommen__3[[#This Row],[Prozessname ]],BITKOM_abgenommen__3[[#This Row],[Kriterium]])</f>
        <v>Musterprozess ADigital Skills</v>
      </c>
      <c r="C87" s="80" t="s">
        <v>147</v>
      </c>
      <c r="D87" s="80" t="s">
        <v>148</v>
      </c>
      <c r="E87" s="81">
        <v>44776</v>
      </c>
      <c r="F87" s="80" t="s">
        <v>149</v>
      </c>
      <c r="G87" s="80" t="s">
        <v>150</v>
      </c>
      <c r="H87" s="80" t="s">
        <v>151</v>
      </c>
      <c r="I87" s="80" t="s">
        <v>102</v>
      </c>
      <c r="J87" s="80" t="s">
        <v>152</v>
      </c>
      <c r="K87" s="80" t="s">
        <v>104</v>
      </c>
      <c r="L87" s="80" t="s">
        <v>105</v>
      </c>
      <c r="M87" s="80" t="s">
        <v>106</v>
      </c>
      <c r="N87" s="80" t="s">
        <v>107</v>
      </c>
      <c r="O87" s="80" t="s">
        <v>108</v>
      </c>
      <c r="P87" s="80" t="s">
        <v>33</v>
      </c>
      <c r="Q87" s="80" t="s">
        <v>34</v>
      </c>
      <c r="R87" s="80" t="s">
        <v>135</v>
      </c>
      <c r="S87" s="80">
        <v>5</v>
      </c>
      <c r="T87" s="80">
        <v>0</v>
      </c>
    </row>
    <row r="88" spans="1:20">
      <c r="A88" s="80" t="s">
        <v>12</v>
      </c>
      <c r="B88" s="80" t="str">
        <f>CONCATENATE(BITKOM_abgenommen__3[[#This Row],[Prozessname ]],BITKOM_abgenommen__3[[#This Row],[Kriterium]])</f>
        <v>Musterprozess ADigital Leadership</v>
      </c>
      <c r="C88" s="80" t="s">
        <v>147</v>
      </c>
      <c r="D88" s="80" t="s">
        <v>148</v>
      </c>
      <c r="E88" s="81">
        <v>44776</v>
      </c>
      <c r="F88" s="80" t="s">
        <v>149</v>
      </c>
      <c r="G88" s="80" t="s">
        <v>150</v>
      </c>
      <c r="H88" s="80" t="s">
        <v>151</v>
      </c>
      <c r="I88" s="80" t="s">
        <v>102</v>
      </c>
      <c r="J88" s="80" t="s">
        <v>152</v>
      </c>
      <c r="K88" s="80" t="s">
        <v>104</v>
      </c>
      <c r="L88" s="80" t="s">
        <v>105</v>
      </c>
      <c r="M88" s="80" t="s">
        <v>106</v>
      </c>
      <c r="N88" s="80" t="s">
        <v>107</v>
      </c>
      <c r="O88" s="80" t="s">
        <v>108</v>
      </c>
      <c r="P88" s="80" t="s">
        <v>33</v>
      </c>
      <c r="Q88" s="80" t="s">
        <v>35</v>
      </c>
      <c r="R88" s="80" t="s">
        <v>136</v>
      </c>
      <c r="S88" s="80">
        <v>1</v>
      </c>
      <c r="T88" s="80">
        <v>0</v>
      </c>
    </row>
    <row r="89" spans="1:20">
      <c r="A89" s="80" t="s">
        <v>12</v>
      </c>
      <c r="B89" s="80" t="str">
        <f>CONCATENATE(BITKOM_abgenommen__3[[#This Row],[Prozessname ]],BITKOM_abgenommen__3[[#This Row],[Kriterium]])</f>
        <v>Musterprozess ADigital Leadership</v>
      </c>
      <c r="C89" s="80" t="s">
        <v>147</v>
      </c>
      <c r="D89" s="80" t="s">
        <v>148</v>
      </c>
      <c r="E89" s="81">
        <v>44776</v>
      </c>
      <c r="F89" s="80" t="s">
        <v>149</v>
      </c>
      <c r="G89" s="80" t="s">
        <v>150</v>
      </c>
      <c r="H89" s="80" t="s">
        <v>151</v>
      </c>
      <c r="I89" s="80" t="s">
        <v>102</v>
      </c>
      <c r="J89" s="80" t="s">
        <v>152</v>
      </c>
      <c r="K89" s="80" t="s">
        <v>104</v>
      </c>
      <c r="L89" s="80" t="s">
        <v>105</v>
      </c>
      <c r="M89" s="80" t="s">
        <v>106</v>
      </c>
      <c r="N89" s="80" t="s">
        <v>107</v>
      </c>
      <c r="O89" s="80" t="s">
        <v>108</v>
      </c>
      <c r="P89" s="80" t="s">
        <v>33</v>
      </c>
      <c r="Q89" s="80" t="s">
        <v>35</v>
      </c>
      <c r="R89" s="80" t="s">
        <v>137</v>
      </c>
      <c r="S89" s="80">
        <v>2</v>
      </c>
      <c r="T89" s="80">
        <v>0</v>
      </c>
    </row>
    <row r="90" spans="1:20">
      <c r="A90" s="80" t="s">
        <v>12</v>
      </c>
      <c r="B90" s="80" t="str">
        <f>CONCATENATE(BITKOM_abgenommen__3[[#This Row],[Prozessname ]],BITKOM_abgenommen__3[[#This Row],[Kriterium]])</f>
        <v>Musterprozess ADigital Mindset</v>
      </c>
      <c r="C90" s="80" t="s">
        <v>147</v>
      </c>
      <c r="D90" s="80" t="s">
        <v>148</v>
      </c>
      <c r="E90" s="81">
        <v>44776</v>
      </c>
      <c r="F90" s="80" t="s">
        <v>149</v>
      </c>
      <c r="G90" s="80" t="s">
        <v>150</v>
      </c>
      <c r="H90" s="80" t="s">
        <v>151</v>
      </c>
      <c r="I90" s="80" t="s">
        <v>102</v>
      </c>
      <c r="J90" s="80" t="s">
        <v>152</v>
      </c>
      <c r="K90" s="80" t="s">
        <v>104</v>
      </c>
      <c r="L90" s="80" t="s">
        <v>105</v>
      </c>
      <c r="M90" s="80" t="s">
        <v>106</v>
      </c>
      <c r="N90" s="80" t="s">
        <v>107</v>
      </c>
      <c r="O90" s="80" t="s">
        <v>108</v>
      </c>
      <c r="P90" s="80" t="s">
        <v>33</v>
      </c>
      <c r="Q90" s="80" t="s">
        <v>36</v>
      </c>
      <c r="R90" s="80" t="s">
        <v>138</v>
      </c>
      <c r="S90" s="80">
        <v>3</v>
      </c>
      <c r="T90" s="80">
        <v>0</v>
      </c>
    </row>
    <row r="91" spans="1:20">
      <c r="A91" s="80" t="s">
        <v>12</v>
      </c>
      <c r="B91" s="80" t="str">
        <f>CONCATENATE(BITKOM_abgenommen__3[[#This Row],[Prozessname ]],BITKOM_abgenommen__3[[#This Row],[Kriterium]])</f>
        <v>Musterprozess ADigital Mindset</v>
      </c>
      <c r="C91" s="80" t="s">
        <v>147</v>
      </c>
      <c r="D91" s="80" t="s">
        <v>148</v>
      </c>
      <c r="E91" s="81">
        <v>44776</v>
      </c>
      <c r="F91" s="80" t="s">
        <v>149</v>
      </c>
      <c r="G91" s="80" t="s">
        <v>150</v>
      </c>
      <c r="H91" s="80" t="s">
        <v>151</v>
      </c>
      <c r="I91" s="80" t="s">
        <v>102</v>
      </c>
      <c r="J91" s="80" t="s">
        <v>152</v>
      </c>
      <c r="K91" s="80" t="s">
        <v>104</v>
      </c>
      <c r="L91" s="80" t="s">
        <v>105</v>
      </c>
      <c r="M91" s="80" t="s">
        <v>106</v>
      </c>
      <c r="N91" s="80" t="s">
        <v>107</v>
      </c>
      <c r="O91" s="80" t="s">
        <v>108</v>
      </c>
      <c r="P91" s="80" t="s">
        <v>33</v>
      </c>
      <c r="Q91" s="80" t="s">
        <v>36</v>
      </c>
      <c r="R91" s="80" t="s">
        <v>139</v>
      </c>
      <c r="S91" s="80">
        <v>4</v>
      </c>
      <c r="T91" s="80">
        <v>0</v>
      </c>
    </row>
  </sheetData>
  <pageMargins left="0.7" right="0.7" top="0.78740157499999996" bottom="0.78740157499999996" header="0.3" footer="0.3"/>
  <customProperties>
    <customPr name="EpmWorksheetKeyString_GUID" r:id="rId1"/>
  </customPropertie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6A0D-C7C4-44FF-BA9B-2F560406F48F}">
  <sheetPr codeName="Tabelle2"/>
  <dimension ref="A1:E6"/>
  <sheetViews>
    <sheetView workbookViewId="0">
      <selection activeCell="D15" sqref="D15"/>
    </sheetView>
  </sheetViews>
  <sheetFormatPr defaultColWidth="11.42578125" defaultRowHeight="12.75"/>
  <cols>
    <col min="1" max="1" width="16.85546875" style="1" bestFit="1" customWidth="1"/>
    <col min="2" max="2" width="36.42578125" style="1" customWidth="1"/>
    <col min="3" max="3" width="46.5703125" style="1" bestFit="1" customWidth="1"/>
    <col min="4" max="4" width="40.140625" style="1" bestFit="1" customWidth="1"/>
    <col min="5" max="5" width="70.42578125" style="1" bestFit="1" customWidth="1"/>
    <col min="6" max="16384" width="11.42578125" style="1"/>
  </cols>
  <sheetData>
    <row r="1" spans="1:5">
      <c r="A1" s="2" t="s">
        <v>12</v>
      </c>
      <c r="B1" s="2" t="s">
        <v>9</v>
      </c>
      <c r="C1" s="2" t="s">
        <v>10</v>
      </c>
      <c r="D1" s="2" t="s">
        <v>11</v>
      </c>
      <c r="E1" s="2" t="s">
        <v>13</v>
      </c>
    </row>
    <row r="2" spans="1:5">
      <c r="A2" s="6" t="s">
        <v>12</v>
      </c>
      <c r="B2" s="6" t="s">
        <v>99</v>
      </c>
      <c r="C2" s="6" t="s">
        <v>150</v>
      </c>
      <c r="D2" s="6" t="s">
        <v>146</v>
      </c>
      <c r="E2" s="6" t="s">
        <v>102</v>
      </c>
    </row>
    <row r="3" spans="1:5">
      <c r="A3" s="6"/>
      <c r="B3" s="6" t="s">
        <v>142</v>
      </c>
      <c r="C3" s="6" t="s">
        <v>100</v>
      </c>
      <c r="D3" s="6" t="s">
        <v>103</v>
      </c>
      <c r="E3" s="6" t="s">
        <v>153</v>
      </c>
    </row>
    <row r="4" spans="1:5">
      <c r="A4" s="6"/>
      <c r="B4" s="6" t="s">
        <v>149</v>
      </c>
      <c r="C4" s="6" t="s">
        <v>143</v>
      </c>
      <c r="D4" s="6" t="s">
        <v>152</v>
      </c>
      <c r="E4" s="6"/>
    </row>
    <row r="5" spans="1:5">
      <c r="A5" s="6"/>
      <c r="B5" s="6"/>
      <c r="C5" s="6"/>
      <c r="D5" s="6"/>
      <c r="E5" s="6"/>
    </row>
    <row r="6" spans="1:5">
      <c r="A6" s="7" t="s">
        <v>154</v>
      </c>
      <c r="B6" s="7" t="s">
        <v>154</v>
      </c>
      <c r="C6" s="7" t="s">
        <v>154</v>
      </c>
      <c r="D6" s="7" t="s">
        <v>154</v>
      </c>
      <c r="E6" s="7" t="s">
        <v>154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D372D-0EF1-4101-9472-1DEEC2BC8A23}">
  <sheetPr codeName="Tabelle10"/>
  <dimension ref="A6:A30"/>
  <sheetViews>
    <sheetView workbookViewId="0"/>
  </sheetViews>
  <sheetFormatPr defaultColWidth="11.42578125" defaultRowHeight="15"/>
  <cols>
    <col min="1" max="1" width="36.85546875" bestFit="1" customWidth="1"/>
    <col min="2" max="2" width="11.28515625" bestFit="1" customWidth="1"/>
    <col min="3" max="3" width="21" bestFit="1" customWidth="1"/>
  </cols>
  <sheetData>
    <row r="6" spans="1:1">
      <c r="A6" s="3" t="s">
        <v>155</v>
      </c>
    </row>
    <row r="7" spans="1:1">
      <c r="A7" s="4" t="s">
        <v>143</v>
      </c>
    </row>
    <row r="8" spans="1:1">
      <c r="A8" s="5" t="s">
        <v>156</v>
      </c>
    </row>
    <row r="9" spans="1:1">
      <c r="A9" s="5" t="s">
        <v>157</v>
      </c>
    </row>
    <row r="10" spans="1:1">
      <c r="A10" s="5" t="s">
        <v>158</v>
      </c>
    </row>
    <row r="11" spans="1:1">
      <c r="A11" s="5" t="s">
        <v>159</v>
      </c>
    </row>
    <row r="12" spans="1:1">
      <c r="A12" s="5" t="s">
        <v>160</v>
      </c>
    </row>
    <row r="13" spans="1:1">
      <c r="A13" s="4" t="s">
        <v>161</v>
      </c>
    </row>
    <row r="26" spans="1:1">
      <c r="A26" s="4"/>
    </row>
    <row r="27" spans="1:1">
      <c r="A27" s="4"/>
    </row>
    <row r="29" spans="1:1">
      <c r="A29" t="s">
        <v>162</v>
      </c>
    </row>
    <row r="30" spans="1:1">
      <c r="A30">
        <v>14</v>
      </c>
    </row>
  </sheetData>
  <pageMargins left="0.7" right="0.7" top="0.78740157499999996" bottom="0.78740157499999996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BAD51B85B5BD4AA3D15A154D209117" ma:contentTypeVersion="14" ma:contentTypeDescription="Ein neues Dokument erstellen." ma:contentTypeScope="" ma:versionID="bf8481ea0dd87cfab7528e9099eed115">
  <xsd:schema xmlns:xsd="http://www.w3.org/2001/XMLSchema" xmlns:xs="http://www.w3.org/2001/XMLSchema" xmlns:p="http://schemas.microsoft.com/office/2006/metadata/properties" xmlns:ns2="6b10ead0-bd34-4229-a33f-ddc2b1baf961" xmlns:ns3="e2ec8d1a-d64d-4404-829c-26fbb48b3b2b" targetNamespace="http://schemas.microsoft.com/office/2006/metadata/properties" ma:root="true" ma:fieldsID="fe3e470f4059dc8b3ee1a761825ef691" ns2:_="" ns3:_="">
    <xsd:import namespace="6b10ead0-bd34-4229-a33f-ddc2b1baf961"/>
    <xsd:import namespace="e2ec8d1a-d64d-4404-829c-26fbb48b3b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0ead0-bd34-4229-a33f-ddc2b1baf9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3b76741d-2708-46a6-bf97-e878451aa8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ec8d1a-d64d-4404-829c-26fbb48b3b2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a4bbac48-3b7d-4a2e-aaf6-f95181461ad1}" ma:internalName="TaxCatchAll" ma:showField="CatchAllData" ma:web="e2ec8d1a-d64d-4404-829c-26fbb48b3b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a f b 6 8 6 5 8 - 3 e c 3 - 4 3 d 6 - 9 c 5 c - 9 2 8 d 8 3 2 6 a 8 9 7 "   x m l n s = " h t t p : / / s c h e m a s . m i c r o s o f t . c o m / D a t a M a s h u p " > A A A A A K Y F A A B Q S w M E F A A C A A g A Z F A 0 V Q F p p P a o A A A A + Q A A A B I A H A B D b 2 5 m a W c v U G F j a 2 F n Z S 5 4 b W w g o h g A K K A U A A A A A A A A A A A A A A A A A A A A A A A A A A A A h Y / R C o I w G I V f R X b v N l d E y u + 8 q O 4 S g i C 6 H X P p S G e 4 2 X y 3 L n q k X i G h r O 6 6 P I f v g 3 M e t z t k Q 1 M H V 9 V Z 3 Z o U R Z i i Q B n Z F t q U K e r d K V y i j M N O y L M o V T D C x i a D 1 S m q n L s k h H j v s Z / h t i s J o z Q i x 3 y 7 l 5 V q R K i N d c J I h T 5 W 8 d 9 C H A 6 v M Z z h e I 4 X j M W Y j g i Q q Y d c m y / D x s m Y A v k p Y d X X r u 8 U L 1 S 4 3 g C Z I p D 3 D f 4 E U E s D B B Q A A g A I A G R Q N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k U D R V L l X P 8 J w C A A C 3 B w A A E w A c A E Z v c m 1 1 b G F z L 1 N l Y 3 R p b 2 4 x L m 0 g o h g A K K A U A A A A A A A A A A A A A A A A A A A A A A A A A A A A t V T b T t t A E H 2 P l H 9 Y L S + 2 Z E W l v N E G F C 5 p I g S l h K o P x k K b e J y s W K / T v Z R Q l N / q D / T H O t 6 l s U O d F F X F L / b u j s 8 5 c 2 Z 2 N E w M L y Q Z + f f u u 3 a r 3 d I z p i A l O / R o e H 3 2 8 f y W j a c g i z w H S Y K 9 k J I u E W D a L Y L P J w t C A O 7 0 C 5 G C 6 v S 5 A B 3 Q w f 7 N C Z / y q W L p j Q c h 5 1 Y b U D d / Q N I w 8 l A 7 9 A N k X G C Q A c K s n s J Y g E w B V y f M A A e 5 W 1 J f M 9 z u j E C g 4 q v i X g d e Q k S A T W Y k 7 h m j + N g a 0 M l h P O B p C j I 5 J O 8 P i F E W K q o j k N Z 8 B 5 U i p e S O s m / l n f O C 2 U z Z b I 2 u l 6 b H h b C 5 D F 6 i M i L U f S M n k z o r V I 4 M T + Y 9 6 d z Z H B H E x 4 U 0 I E 0 S V n o / 5 2 O Q T O I + G c 0 Z 0 t f V X e F R D l 6 g D l 6 a X E Q e 6 Q X + V 8 o d F V Z N o O O W y 4 q 1 h 4 k p I K g l A 9 X M 7 Q t R c T c J L Z n q D N v 8 q b G f q n v g 3 m j k K o s s t Y O s 0 Z 8 u 5 k y m 7 n t V o M 2 q t x f G I 3 q Y U m e Z z u Y q l T Z z P e c g U h c T v A 1 p G I b t F p c v S K B + z y 6 Z Q j a M 2 8 O 0 m m A J n j I S D / U q E n t e P X T L l o 7 I E Z d M P Q y x 0 Q 3 P U G C 3 C Q K z e 5 h D l / p g X D 4 H u 4 K v l q M a B 5 o 8 G w N r c A 1 m N E 6 E 0 8 U E R O d L o e 7 G R X E X V F l G R F o h o r U b e c 7 w 2 i 5 u R z M A g / 9 6 k M d 4 a C D v U n 9 I o z M u 0 y 5 1 M T R Z x l g b l q y 6 Z f D z x w w U m Y I 2 N k P H B 8 C w D a p O u V R F X h j w 2 z q o E 0 Y k f j r t C T G a M M G U 9 j 6 s l X M D w z a v X P V e Z 1 x e s G 9 8 y t z Q r g x 7 s 1 w N j 0 p 5 L d J p j c t p 4 M a 9 q z y 2 R M r l F E H o I 6 W w g H y O B v S x w F Y w d 1 / p P v 1 7 D 9 A l J U n N i I 0 3 p 9 G P W n u E p H t Q R f x 7 S / 2 P t n r d 1 i r R f x d p K 1 N V S 5 / B u 1 9 Q S w E C L Q A U A A I A C A B k U D R V A W m k 9 q g A A A D 5 A A A A E g A A A A A A A A A A A A A A A A A A A A A A Q 2 9 u Z m l n L 1 B h Y 2 t h Z 2 U u e G 1 s U E s B A i 0 A F A A C A A g A Z F A 0 V Q / K 6 a u k A A A A 6 Q A A A B M A A A A A A A A A A A A A A A A A 9 A A A A F t D b 2 5 0 Z W 5 0 X 1 R 5 c G V z X S 5 4 b W x Q S w E C L Q A U A A I A C A B k U D R V L l X P 8 J w C A A C 3 B w A A E w A A A A A A A A A A A A A A A A D l A Q A A R m 9 y b X V s Y X M v U 2 V j d G l v b j E u b V B L B Q Y A A A A A A w A D A M I A A A D O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m L A A A A A A A A A Q s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W d B Q U F B Q U F B Q U R v Q W 4 4 a n N K M H Z U Y T V x R 3 I y Z E p S W H h N R V J o Z E d W c E l H R j F j e U F n U W t s V V M w O U 5 Y M k Z p W j J W d W I y M X R a V z R n S 0 R N c E l D Q j B j b U Z 1 Y z J a d m N t M X B a W E p s Y m d B Q U J B Q U F B Q U F B Q U F B d V F k M W N 3 R T d 2 U m 9 v b 3 N M S D V 1 S U J I R l V o c G J H W n p j S E p 2 W j N K a G J X M W h Z b V p 5 W V d k b G J n Q U I 2 Q U o v S T d D Z E w w M n V h a H E 5 b l N V V j h R Q U F B Q U E 9 I i A v P j w v U 3 R h Y m x l R W 5 0 c m l l c z 4 8 L 0 l 0 Z W 0 + P E l 0 Z W 0 + P E l 0 Z W 1 M b 2 N h d G l v b j 4 8 S X R l b V R 5 c G U + R m 9 y b X V s Y T w v S X R l b V R 5 c G U + P E l 0 Z W 1 Q Y X R o P l N l Y 3 R p b 2 4 x L 0 J J V E t P T V 9 h Y m d l b m 9 t b W V u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J J V E t P T V 9 h Y m d l b m 9 t b W V u X 1 8 z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U 2 9 1 c m N l L k 5 h b W U m c X V v d D s s J n F 1 b 3 Q 7 Q m V 3 Z X J 0 Z X Q g d m 9 u O i B W b 3 J u Y W 1 l L C B O Y W N o b m F t Z S w g U 3 R l b G x l b m v D v H J 6 Z W w m c X V v d D s s J n F 1 b 3 Q 7 Q m V h c m J l a X R 1 b m d z Z G F 0 d W 0 m c X V v d D s s J n F 1 b 3 Q 7 U H J v e m V z c 2 5 h b W U g J n F 1 b 3 Q 7 L C Z x d W 9 0 O 1 B y b 3 p l c 3 N r Y X R l Z 2 9 y a W U m c X V v d D s s J n F 1 b 3 Q 7 T W H D n 2 5 h a G 1 l K C 1 u K S Z x d W 9 0 O y w m c X V v d D t P c m d h b m l z Y X R p b 2 5 l a W 5 o Z W l 0 K C 1 l b i k m c X V v d D s s J n F 1 b 3 Q 7 S 3 V u Z G U o L W 4 p J n F 1 b 3 Q 7 L C Z x d W 9 0 O 0 J l d H J v Z m Z l b m U g R 2 V z Y 2 j D p G Z 0 c 3 B y b 3 p l c 3 N l I C h W b 3 I t I H V u Z C B G b 2 x n Z X B y b 3 p l c 3 N l K S Z x d W 9 0 O y w m c X V v d D t E a W d p d G F s Z S B I Y W 5 k b H V u Z 3 N m Z W x k Z X I m c X V v d D s s J n F 1 b 3 Q 7 U 3 R y Y X R l Z 2 l z Y 2 h l I F p p Z W x l J n F 1 b 3 Q 7 L C Z x d W 9 0 O 0 5 1 d H p l b i Z x d W 9 0 O y w m c X V v d D t V b X N l d H p 1 b m d z c 2 N o c m l 0 d G U m c X V v d D s s J n F 1 b 3 Q 7 R G l t Z W 5 z a W 9 u J n F 1 b 3 Q 7 L C Z x d W 9 0 O 0 t y a X R l c m l 1 b S Z x d W 9 0 O y w m c X V v d D t L c m l 0 Z X J p Z W 5 m c m F n Z W 4 m c X V v d D s s J n F 1 b 3 Q 7 Q m V 3 Z X J 0 d W 5 n J n F 1 b 3 Q 7 L C Z x d W 9 0 O 0 t v b W 1 l b n R h c i Z x d W 9 0 O 1 0 i I C 8 + P E V u d H J 5 I F R 5 c G U 9 I k Z p b G x D b 2 x 1 b W 5 U e X B l c y I g V m F s d W U 9 I n N C Z 0 F B Q U F B Q U F B Q U F B Q U F B Q U F B Q U F B Q U E i I C 8 + P E V u d H J 5 I F R 5 c G U 9 I k Z p b G x U b 0 R h d G F N b 2 R l b E V u Y W J s Z W Q i I F Z h b H V l P S J s M C I g L z 4 8 R W 5 0 c n k g V H l w Z T 0 i U X V l c n l J R C I g V m F s d W U 9 I n N h N m J k M j F k M y 1 l Z G J m L T R l N z c t Y j d l O C 0 0 N T A 1 M m I 5 Y T g 3 Y j U i I C 8 + P E V u d H J 5 I F R 5 c G U 9 I k Z p b G x P Y m p l Y 3 R U e X B l I i B W Y W x 1 Z T 0 i c 1 R h Y m x l I i A v P j x F b n R y e S B U e X B l P S J G a W x s T G F z d F V w Z G F 0 Z W Q i I F Z h b H V l P S J k M j A y M i 0 w O S 0 y M F Q w O D o w M z o w O S 4 5 M D U 5 M j k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T A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J V E t P T V 9 h Y m d l b m 9 t b W V u I C g z K S 9 R d W V s b G U u e 0 5 h b W U s M X 0 m c X V v d D s s J n F 1 b 3 Q 7 U 2 V j d G l v b j E v Q k l U S 0 9 N X 2 F i Z 2 V u b 2 1 t Z W 4 g K D M p L 0 V y d 2 V p d G V y d G U g V G F i Z W x s Z W 5 z c G F s d G U x L n t C Z X d l c n R l d C B 2 b 2 4 6 I F Z v c m 5 h b W U s I E 5 h Y 2 h u Y W 1 l L C B T d G V s b G V u a 8 O 8 c n p l b C w x f S Z x d W 9 0 O y w m c X V v d D t T Z W N 0 a W 9 u M S 9 C S V R L T 0 1 f Y W J n Z W 5 v b W 1 l b i A o M y k v R X J 3 Z W l 0 Z X J 0 Z S B U Y W J l b G x l b n N w Y W x 0 Z T E u e 0 J l Y X J i Z W l 0 d W 5 n c 2 R h d H V t L D J 9 J n F 1 b 3 Q 7 L C Z x d W 9 0 O 1 N l Y 3 R p b 2 4 x L 0 J J V E t P T V 9 h Y m d l b m 9 t b W V u I C g z K S 9 F c n d l a X R l c n R l I F R h Y m V s b G V u c 3 B h b H R l M S 5 7 U H J v e m V z c 2 5 h b W U g L D N 9 J n F 1 b 3 Q 7 L C Z x d W 9 0 O 1 N l Y 3 R p b 2 4 x L 0 J J V E t P T V 9 h Y m d l b m 9 t b W V u I C g z K S 9 F c n d l a X R l c n R l I F R h Y m V s b G V u c 3 B h b H R l M S 5 7 U H J v e m V z c 2 t h d G V n b 3 J p Z S w 0 f S Z x d W 9 0 O y w m c X V v d D t T Z W N 0 a W 9 u M S 9 C S V R L T 0 1 f Y W J n Z W 5 v b W 1 l b i A o M y k v R X J 3 Z W l 0 Z X J 0 Z S B U Y W J l b G x l b n N w Y W x 0 Z T E u e 0 1 h w 5 9 u Y W h t Z S g t b i k s N X 0 m c X V v d D s s J n F 1 b 3 Q 7 U 2 V j d G l v b j E v Q k l U S 0 9 N X 2 F i Z 2 V u b 2 1 t Z W 4 g K D M p L 0 V y d 2 V p d G V y d G U g V G F i Z W x s Z W 5 z c G F s d G U x L n t P c m d h b m l z Y X R p b 2 5 l a W 5 o Z W l 0 K C 1 l b i k s N n 0 m c X V v d D s s J n F 1 b 3 Q 7 U 2 V j d G l v b j E v Q k l U S 0 9 N X 2 F i Z 2 V u b 2 1 t Z W 4 g K D M p L 0 V y d 2 V p d G V y d G U g V G F i Z W x s Z W 5 z c G F s d G U x L n t L d W 5 k Z S g t b i k s N 3 0 m c X V v d D s s J n F 1 b 3 Q 7 U 2 V j d G l v b j E v Q k l U S 0 9 N X 2 F i Z 2 V u b 2 1 t Z W 4 g K D M p L 0 V y d 2 V p d G V y d G U g V G F i Z W x s Z W 5 z c G F s d G U x L n t C Z X R y b 2 Z m Z W 5 l I E d l c 2 N o w 6 R m d H N w c m 9 6 Z X N z Z S A o V m 9 y L S B 1 b m Q g R m 9 s Z 2 V w c m 9 6 Z X N z Z S k s O H 0 m c X V v d D s s J n F 1 b 3 Q 7 U 2 V j d G l v b j E v Q k l U S 0 9 N X 2 F i Z 2 V u b 2 1 t Z W 4 g K D M p L 0 V y d 2 V p d G V y d G U g V G F i Z W x s Z W 5 z c G F s d G U x L n t E a W d p d G F s Z S B I Y W 5 k b H V u Z 3 N m Z W x k Z X I s O X 0 m c X V v d D s s J n F 1 b 3 Q 7 U 2 V j d G l v b j E v Q k l U S 0 9 N X 2 F i Z 2 V u b 2 1 t Z W 4 g K D M p L 0 V y d 2 V p d G V y d G U g V G F i Z W x s Z W 5 z c G F s d G U x L n t T d H J h d G V n a X N j a G U g W m l l b G U s M T B 9 J n F 1 b 3 Q 7 L C Z x d W 9 0 O 1 N l Y 3 R p b 2 4 x L 0 J J V E t P T V 9 h Y m d l b m 9 t b W V u I C g z K S 9 F c n d l a X R l c n R l I F R h Y m V s b G V u c 3 B h b H R l M S 5 7 T n V 0 e m V u L D E x f S Z x d W 9 0 O y w m c X V v d D t T Z W N 0 a W 9 u M S 9 C S V R L T 0 1 f Y W J n Z W 5 v b W 1 l b i A o M y k v R X J 3 Z W l 0 Z X J 0 Z S B U Y W J l b G x l b n N w Y W x 0 Z T E u e 1 V t c 2 V 0 e n V u Z 3 N z Y 2 h y a X R 0 Z S w x M n 0 m c X V v d D s s J n F 1 b 3 Q 7 U 2 V j d G l v b j E v Q k l U S 0 9 N X 2 F i Z 2 V u b 2 1 t Z W 4 g K D M p L 0 V y d 2 V p d G V y d G U g V G F i Z W x s Z W 5 z c G F s d G U x L n t E a W 1 l b n N p b 2 4 s M T N 9 J n F 1 b 3 Q 7 L C Z x d W 9 0 O 1 N l Y 3 R p b 2 4 x L 0 J J V E t P T V 9 h Y m d l b m 9 t b W V u I C g z K S 9 F c n d l a X R l c n R l I F R h Y m V s b G V u c 3 B h b H R l M S 5 7 S 3 J p d G V y a X V t L D E 0 f S Z x d W 9 0 O y w m c X V v d D t T Z W N 0 a W 9 u M S 9 C S V R L T 0 1 f Y W J n Z W 5 v b W 1 l b i A o M y k v R X J 3 Z W l 0 Z X J 0 Z S B U Y W J l b G x l b n N w Y W x 0 Z T E u e 0 t y a X R l c m l l b m Z y Y W d l b i w x N X 0 m c X V v d D s s J n F 1 b 3 Q 7 U 2 V j d G l v b j E v Q k l U S 0 9 N X 2 F i Z 2 V u b 2 1 t Z W 4 g K D M p L 0 V y d 2 V p d G V y d G U g V G F i Z W x s Z W 5 z c G F s d G U x L n t C Z X d l c n R 1 b m c s M T Z 9 J n F 1 b 3 Q 7 L C Z x d W 9 0 O 1 N l Y 3 R p b 2 4 x L 0 J J V E t P T V 9 h Y m d l b m 9 t b W V u I C g z K S 9 F c n d l a X R l c n R l I F R h Y m V s b G V u c 3 B h b H R l M S 5 7 S 2 9 t b W V u d G F y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Q k l U S 0 9 N X 2 F i Z 2 V u b 2 1 t Z W 4 g K D M p L 1 F 1 Z W x s Z S 5 7 T m F t Z S w x f S Z x d W 9 0 O y w m c X V v d D t T Z W N 0 a W 9 u M S 9 C S V R L T 0 1 f Y W J n Z W 5 v b W 1 l b i A o M y k v R X J 3 Z W l 0 Z X J 0 Z S B U Y W J l b G x l b n N w Y W x 0 Z T E u e 0 J l d 2 V y d G V 0 I H Z v b j o g V m 9 y b m F t Z S w g T m F j a G 5 h b W U s I F N 0 Z W x s Z W 5 r w 7 x y e m V s L D F 9 J n F 1 b 3 Q 7 L C Z x d W 9 0 O 1 N l Y 3 R p b 2 4 x L 0 J J V E t P T V 9 h Y m d l b m 9 t b W V u I C g z K S 9 F c n d l a X R l c n R l I F R h Y m V s b G V u c 3 B h b H R l M S 5 7 Q m V h c m J l a X R 1 b m d z Z G F 0 d W 0 s M n 0 m c X V v d D s s J n F 1 b 3 Q 7 U 2 V j d G l v b j E v Q k l U S 0 9 N X 2 F i Z 2 V u b 2 1 t Z W 4 g K D M p L 0 V y d 2 V p d G V y d G U g V G F i Z W x s Z W 5 z c G F s d G U x L n t Q c m 9 6 Z X N z b m F t Z S A s M 3 0 m c X V v d D s s J n F 1 b 3 Q 7 U 2 V j d G l v b j E v Q k l U S 0 9 N X 2 F i Z 2 V u b 2 1 t Z W 4 g K D M p L 0 V y d 2 V p d G V y d G U g V G F i Z W x s Z W 5 z c G F s d G U x L n t Q c m 9 6 Z X N z a 2 F 0 Z W d v c m l l L D R 9 J n F 1 b 3 Q 7 L C Z x d W 9 0 O 1 N l Y 3 R p b 2 4 x L 0 J J V E t P T V 9 h Y m d l b m 9 t b W V u I C g z K S 9 F c n d l a X R l c n R l I F R h Y m V s b G V u c 3 B h b H R l M S 5 7 T W H D n 2 5 h a G 1 l K C 1 u K S w 1 f S Z x d W 9 0 O y w m c X V v d D t T Z W N 0 a W 9 u M S 9 C S V R L T 0 1 f Y W J n Z W 5 v b W 1 l b i A o M y k v R X J 3 Z W l 0 Z X J 0 Z S B U Y W J l b G x l b n N w Y W x 0 Z T E u e 0 9 y Z 2 F u a X N h d G l v b m V p b m h l a X Q o L W V u K S w 2 f S Z x d W 9 0 O y w m c X V v d D t T Z W N 0 a W 9 u M S 9 C S V R L T 0 1 f Y W J n Z W 5 v b W 1 l b i A o M y k v R X J 3 Z W l 0 Z X J 0 Z S B U Y W J l b G x l b n N w Y W x 0 Z T E u e 0 t 1 b m R l K C 1 u K S w 3 f S Z x d W 9 0 O y w m c X V v d D t T Z W N 0 a W 9 u M S 9 C S V R L T 0 1 f Y W J n Z W 5 v b W 1 l b i A o M y k v R X J 3 Z W l 0 Z X J 0 Z S B U Y W J l b G x l b n N w Y W x 0 Z T E u e 0 J l d H J v Z m Z l b m U g R 2 V z Y 2 j D p G Z 0 c 3 B y b 3 p l c 3 N l I C h W b 3 I t I H V u Z C B G b 2 x n Z X B y b 3 p l c 3 N l K S w 4 f S Z x d W 9 0 O y w m c X V v d D t T Z W N 0 a W 9 u M S 9 C S V R L T 0 1 f Y W J n Z W 5 v b W 1 l b i A o M y k v R X J 3 Z W l 0 Z X J 0 Z S B U Y W J l b G x l b n N w Y W x 0 Z T E u e 0 R p Z 2 l 0 Y W x l I E h h b m R s d W 5 n c 2 Z l b G R l c i w 5 f S Z x d W 9 0 O y w m c X V v d D t T Z W N 0 a W 9 u M S 9 C S V R L T 0 1 f Y W J n Z W 5 v b W 1 l b i A o M y k v R X J 3 Z W l 0 Z X J 0 Z S B U Y W J l b G x l b n N w Y W x 0 Z T E u e 1 N 0 c m F 0 Z W d p c 2 N o Z S B a a W V s Z S w x M H 0 m c X V v d D s s J n F 1 b 3 Q 7 U 2 V j d G l v b j E v Q k l U S 0 9 N X 2 F i Z 2 V u b 2 1 t Z W 4 g K D M p L 0 V y d 2 V p d G V y d G U g V G F i Z W x s Z W 5 z c G F s d G U x L n t O d X R 6 Z W 4 s M T F 9 J n F 1 b 3 Q 7 L C Z x d W 9 0 O 1 N l Y 3 R p b 2 4 x L 0 J J V E t P T V 9 h Y m d l b m 9 t b W V u I C g z K S 9 F c n d l a X R l c n R l I F R h Y m V s b G V u c 3 B h b H R l M S 5 7 V W 1 z Z X R 6 d W 5 n c 3 N j a H J p d H R l L D E y f S Z x d W 9 0 O y w m c X V v d D t T Z W N 0 a W 9 u M S 9 C S V R L T 0 1 f Y W J n Z W 5 v b W 1 l b i A o M y k v R X J 3 Z W l 0 Z X J 0 Z S B U Y W J l b G x l b n N w Y W x 0 Z T E u e 0 R p b W V u c 2 l v b i w x M 3 0 m c X V v d D s s J n F 1 b 3 Q 7 U 2 V j d G l v b j E v Q k l U S 0 9 N X 2 F i Z 2 V u b 2 1 t Z W 4 g K D M p L 0 V y d 2 V p d G V y d G U g V G F i Z W x s Z W 5 z c G F s d G U x L n t L c m l 0 Z X J p d W 0 s M T R 9 J n F 1 b 3 Q 7 L C Z x d W 9 0 O 1 N l Y 3 R p b 2 4 x L 0 J J V E t P T V 9 h Y m d l b m 9 t b W V u I C g z K S 9 F c n d l a X R l c n R l I F R h Y m V s b G V u c 3 B h b H R l M S 5 7 S 3 J p d G V y a W V u Z n J h Z 2 V u L D E 1 f S Z x d W 9 0 O y w m c X V v d D t T Z W N 0 a W 9 u M S 9 C S V R L T 0 1 f Y W J n Z W 5 v b W 1 l b i A o M y k v R X J 3 Z W l 0 Z X J 0 Z S B U Y W J l b G x l b n N w Y W x 0 Z T E u e 0 J l d 2 V y d H V u Z y w x N n 0 m c X V v d D s s J n F 1 b 3 Q 7 U 2 V j d G l v b j E v Q k l U S 0 9 N X 2 F i Z 2 V u b 2 1 t Z W 4 g K D M p L 0 V y d 2 V p d G V y d G U g V G F i Z W x s Z W 5 z c G F s d G U x L n t L b 2 1 t Z W 5 0 Y X I s M T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S V R L T 0 1 f Y W J n Z W 5 v b W 1 l b i U y M C g z K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z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1 Y 2 R k N D E y Z S 0 0 Z W M w L T Q 2 Z W Y t O G E y O C 1 i M G I x Z j l i O D g w N D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Q m l u Y X J 5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N C 0 y M l Q x M z o 1 M T o 0 N S 4 2 N z A y O D E 3 W i I g L z 4 8 R W 5 0 c n k g V H l w Z T 0 i R m l s b F N 0 Y X R 1 c y I g V m F s d W U 9 I n N D b 2 1 w b G V 0 Z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Q m V p c 3 B p Z W x k Y X R l a S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Q t M j J U M T M 6 N T E 6 N D U u N z I w M z A 2 N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N W N k Z D Q x M m U t N G V j M C 0 0 N m V m L T h h M j g t Y j B i M W Y 5 Y j g 4 M D Q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J p b m F y e S I g L z 4 8 R W 5 0 c n k g V H l w Z T 0 i R m l s b G V k Q 2 9 t c G x l d G V S Z X N 1 b H R U b 1 d v c m t z a G V l d C I g V m F s d W U 9 I m w w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C Z W l z c G l l b G R h d G V p J T I w K D I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l a X N w a W V s Z G F 0 Z W k l M j A o M i k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Z W l z c G l l b G R h d G V p J T I w d H J h b n N m b 3 J t a W V y Z W 4 l M j A o M y k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I z N 2 Y w M m U 4 L T l k Y j A t N G Q y Z i 1 h Z T Z h L T F h Y m Q 5 Z D I 1 M T V m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Q t M j J U M T M 6 N T E 6 N D U u N j k 4 M j k 3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m V p c 3 B p Z W x k Y X R l a S U y M H R y Y W 5 z Z m 9 y b W l l c m V u J T I w K D M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l a X N w a W V s Z G F 0 Z W k l M j B 0 c m F u c 2 Z v c m 1 p Z X J l b i U y M C g z K S 9 N Y X R y a X h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Z W l z c G l l b G R h d G V p J T I w d H J h b n N m b 3 J t a W V y Z W 4 l M j A o M y k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Z W k l M j B 0 c m F u c 2 Z v c m 1 p Z X J l b i U y M C g z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1 Y 2 R k N D E y Z S 0 0 Z W M w L T Q 2 Z W Y t O G E y O C 1 i M G I x Z j l i O D g w N D c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N C 0 y M l Q x M z o 1 M T o 0 N S 4 3 M z k z M T M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E Y X R l a S U y M H R y Y W 5 z Z m 9 y b W l l c m V u J T I w K D M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J V E t P T V 9 h Y m d l b m 9 t b W V u J T I w K D M p L 0 d l Z m l s d G V y d G U l M j B h d X N n Z W J s Z W 5 k Z X R l J T I w R G F 0 Z W l l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S V R L T 0 1 f Y W J n Z W 5 v b W 1 l b i U y M C g z K S 9 C Z W 5 1 d H p l c m R l Z m l u a W V y d G U l M j B G d W 5 r d G l v b i U y M G F 1 Z n J 1 Z m V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J V E t P T V 9 h Y m d l b m 9 t b W V u J T I w K D M p L 1 V t Y m V u Y W 5 u d G U l M j B T c G F s d G V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J V E t P T V 9 h Y m d l b m 9 t b W V u J T I w K D M p L 0 F u Z G V y Z S U y M G V u d G Z l c m 5 0 Z S U y M F N w Y W x 0 Z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l U S 0 9 N X 2 F i Z 2 V u b 2 1 t Z W 4 l M j A o M y k v R X J 3 Z W l 0 Z X J 0 Z S U y M F R h Y m V s b G V u c 3 B h b H R l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N N I b J 8 F t L R b k h y Y x T O Q W b A A A A A A I A A A A A A A N m A A D A A A A A E A A A A L i w d M 2 6 6 Q q 6 F V h b y V n R 3 l 4 A A A A A B I A A A K A A A A A Q A A A A L 5 q 7 0 m C J O U l Y V v c 7 y K K H n F A A A A D 8 + T Y r 9 T J I x l c J W 7 t v O 4 i N b j j a J v + G v r 6 o g 0 v z C K y G 6 J p b X X J p Q p n v 2 l m w B z k U D o p z y a r 0 n U i O / K j d s c v Z o O Q S Y q N z W r m 6 o d H L 7 3 q x i C t l Y x Q A A A B 0 0 D L z X o M j E F n C n 1 J x c X r d z E 0 w T A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ec8d1a-d64d-4404-829c-26fbb48b3b2b" xsi:nil="true"/>
    <lcf76f155ced4ddcb4097134ff3c332f xmlns="6b10ead0-bd34-4229-a33f-ddc2b1baf96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64B143-F463-4259-88FE-C0D6C8227890}"/>
</file>

<file path=customXml/itemProps2.xml><?xml version="1.0" encoding="utf-8"?>
<ds:datastoreItem xmlns:ds="http://schemas.openxmlformats.org/officeDocument/2006/customXml" ds:itemID="{321AAC69-389B-429D-9155-CCDC7768E3B2}"/>
</file>

<file path=customXml/itemProps3.xml><?xml version="1.0" encoding="utf-8"?>
<ds:datastoreItem xmlns:ds="http://schemas.openxmlformats.org/officeDocument/2006/customXml" ds:itemID="{543620E6-6FE3-4ED0-B0E0-5A83BF2034F0}"/>
</file>

<file path=customXml/itemProps4.xml><?xml version="1.0" encoding="utf-8"?>
<ds:datastoreItem xmlns:ds="http://schemas.openxmlformats.org/officeDocument/2006/customXml" ds:itemID="{A2473A39-069B-4FEE-9272-85056958F7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Versorgungsanstallt des Bundes und der Länder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BITKOM</dc:creator>
  <cp:keywords/>
  <dc:description/>
  <cp:lastModifiedBy/>
  <cp:revision/>
  <dcterms:created xsi:type="dcterms:W3CDTF">2021-03-24T12:16:53Z</dcterms:created>
  <dcterms:modified xsi:type="dcterms:W3CDTF">2022-10-18T21:32:41Z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0x0101001DBAD51B85B5BD4AA3D15A154D209117</vt:lpwstr>
  </property>
</Properties>
</file>